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39\Desktop\Μελέτες\2021\Π18721 Προμήθεια εργαλείων και αναλώσιμων ειδών\"/>
    </mc:Choice>
  </mc:AlternateContent>
  <bookViews>
    <workbookView xWindow="0" yWindow="0" windowWidth="25200" windowHeight="11880"/>
  </bookViews>
  <sheets>
    <sheet name="Έντυπο οικ προσφοράς" sheetId="3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3" l="1"/>
  <c r="F176" i="3"/>
  <c r="D177" i="3"/>
  <c r="F177" i="3"/>
  <c r="D178" i="3"/>
  <c r="F178" i="3"/>
  <c r="D179" i="3"/>
  <c r="F179" i="3"/>
  <c r="D180" i="3"/>
  <c r="F180" i="3"/>
  <c r="D181" i="3"/>
  <c r="F181" i="3"/>
  <c r="D182" i="3"/>
  <c r="F182" i="3"/>
  <c r="D183" i="3"/>
  <c r="F183" i="3"/>
  <c r="D184" i="3"/>
  <c r="F184" i="3"/>
  <c r="D185" i="3"/>
  <c r="F185" i="3"/>
  <c r="D186" i="3"/>
  <c r="F186" i="3"/>
  <c r="D187" i="3"/>
  <c r="F187" i="3"/>
  <c r="D188" i="3"/>
  <c r="F188" i="3"/>
  <c r="D189" i="3"/>
  <c r="F189" i="3"/>
  <c r="D190" i="3"/>
  <c r="F190" i="3"/>
  <c r="D191" i="3"/>
  <c r="F191" i="3"/>
  <c r="D192" i="3"/>
  <c r="F192" i="3"/>
  <c r="D193" i="3"/>
  <c r="F193" i="3"/>
  <c r="D194" i="3"/>
  <c r="F194" i="3"/>
  <c r="D195" i="3"/>
  <c r="F195" i="3"/>
  <c r="D196" i="3"/>
  <c r="F196" i="3"/>
  <c r="D197" i="3"/>
  <c r="F197" i="3"/>
  <c r="D198" i="3"/>
  <c r="F198" i="3"/>
  <c r="D199" i="3"/>
  <c r="F199" i="3"/>
  <c r="D200" i="3"/>
  <c r="F200" i="3"/>
  <c r="D201" i="3"/>
  <c r="F201" i="3"/>
  <c r="D202" i="3"/>
  <c r="F202" i="3"/>
  <c r="D203" i="3"/>
  <c r="F203" i="3"/>
  <c r="D204" i="3"/>
  <c r="F204" i="3"/>
  <c r="D205" i="3"/>
  <c r="F205" i="3"/>
  <c r="D206" i="3"/>
  <c r="F206" i="3"/>
  <c r="D207" i="3"/>
  <c r="F207" i="3"/>
  <c r="D208" i="3"/>
  <c r="F208" i="3"/>
  <c r="D209" i="3"/>
  <c r="F209" i="3"/>
  <c r="D210" i="3"/>
  <c r="F210" i="3"/>
  <c r="D211" i="3"/>
  <c r="F211" i="3"/>
  <c r="D212" i="3"/>
  <c r="F212" i="3"/>
  <c r="D213" i="3"/>
  <c r="F213" i="3"/>
  <c r="D214" i="3"/>
  <c r="F214" i="3"/>
  <c r="D215" i="3"/>
  <c r="F215" i="3"/>
  <c r="D216" i="3"/>
  <c r="F216" i="3"/>
  <c r="D217" i="3"/>
  <c r="F217" i="3"/>
  <c r="F218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299" i="3"/>
  <c r="F289" i="3"/>
  <c r="F290" i="3"/>
  <c r="F287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19" i="3"/>
  <c r="F22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301" i="3"/>
  <c r="F302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186" i="3"/>
  <c r="B187" i="3"/>
  <c r="B188" i="3"/>
  <c r="B189" i="3"/>
  <c r="B190" i="3"/>
  <c r="B191" i="3"/>
  <c r="B192" i="3"/>
  <c r="B193" i="3"/>
  <c r="B178" i="3"/>
  <c r="B179" i="3"/>
  <c r="B180" i="3"/>
  <c r="B181" i="3"/>
  <c r="B182" i="3"/>
  <c r="B183" i="3"/>
  <c r="B184" i="3"/>
  <c r="B185" i="3"/>
  <c r="B176" i="3"/>
  <c r="B177" i="3"/>
</calcChain>
</file>

<file path=xl/sharedStrings.xml><?xml version="1.0" encoding="utf-8"?>
<sst xmlns="http://schemas.openxmlformats.org/spreadsheetml/2006/main" count="776" uniqueCount="376">
  <si>
    <t>α/α</t>
  </si>
  <si>
    <t>Περιγραφή</t>
  </si>
  <si>
    <t>Ποσότητα</t>
  </si>
  <si>
    <t>Μονάδα Μέτρησης</t>
  </si>
  <si>
    <t>ΟΜΑΔΑ 1η: ΕΡΓΑΛΕΙΑ KAI ΑΝΑΛΩΣΙΜΑ ΓΙΑ ΤΙΣ ΑΝΑΓΚΕΣ ΤΗΣ ΔΙΕΥΘΥΝΣΗΣ ΤΕΧΝΙΚΩΝ ΥΠΗΡΕΣΙΩΝ</t>
  </si>
  <si>
    <t>Α/Α</t>
  </si>
  <si>
    <t xml:space="preserve">Κώνος σήμανσης πλαστικός ύψους 0,50cm. </t>
  </si>
  <si>
    <t>τεμ</t>
  </si>
  <si>
    <t>Κώνος σήμανσης πλαστικός με λαστιχένια βάση ύψους 0,75cm.</t>
  </si>
  <si>
    <t>Στυλιάρια βαριοπούλας ξύλινα</t>
  </si>
  <si>
    <t>Στυλιάρια βαριάς ξύλινα</t>
  </si>
  <si>
    <t>Στυλιάρια για φτυάρι ξύλινα</t>
  </si>
  <si>
    <t>Στυλιάρια για κασμά ξύλινα</t>
  </si>
  <si>
    <t xml:space="preserve">Σιδερολοστός (‘’σκύλα’’) μεγάλη 91cm </t>
  </si>
  <si>
    <t xml:space="preserve">Πριόνια για ξύλα, με λαβή ξύλινη ΒΕΝΜΑΝ </t>
  </si>
  <si>
    <t>Πριόνια SAMURAI 180cm</t>
  </si>
  <si>
    <t>Μυστρί Νο 300 με ξύλινη λαβή</t>
  </si>
  <si>
    <t>Μυστρί Νο 200 με ξύλινη λαβή</t>
  </si>
  <si>
    <t xml:space="preserve">Τρυπάνια κοβαλτίου 2,5mm </t>
  </si>
  <si>
    <t xml:space="preserve">Τρυπάνια κοβαλτίου 3,00mm </t>
  </si>
  <si>
    <t xml:space="preserve">Τρυπάνια κοβαλτίου 4,00mm </t>
  </si>
  <si>
    <t xml:space="preserve">Τρυπάνια κοβαλτίου 6,00mm </t>
  </si>
  <si>
    <t xml:space="preserve">Τρυπάνια κοβαλτίου 8,00mm </t>
  </si>
  <si>
    <t xml:space="preserve">Τρυπάνια κοβαλτίου 10,00mm </t>
  </si>
  <si>
    <t xml:space="preserve">Τρυπάνια κοβαλτίου 12,00mm </t>
  </si>
  <si>
    <t xml:space="preserve">Τρυπάνια κοβαλτίου 14,00mm </t>
  </si>
  <si>
    <t>Φτυάρι Νο 2 Α’ ποιότητας με ξύλινη λαβή</t>
  </si>
  <si>
    <t>Καρότσι οικοδομικό κομπλέ</t>
  </si>
  <si>
    <t>Ρόδες με άξονα για οικοδομικό καρότσι</t>
  </si>
  <si>
    <t>Σύρμα γαλβανιζέ Νο 7 κουλούρα των 2kg</t>
  </si>
  <si>
    <t>Καρφιά 16Χ21, συσκευασία των 5 kg</t>
  </si>
  <si>
    <t>συσκευασια</t>
  </si>
  <si>
    <t>Καρφιά 19Χ45, συσκευασία των 5 kg</t>
  </si>
  <si>
    <t>Καρφιά 23Χ6, συσκευασία των 5 kg</t>
  </si>
  <si>
    <t>Ατσαλόπροκα 3,5 mmx5,0 mm, συσκευασία 100 τεμ</t>
  </si>
  <si>
    <t>Ατσαλόπροκα 3,5 mmx8,0 mm, συσκευασία 100 τεμ</t>
  </si>
  <si>
    <t>Κασμάς</t>
  </si>
  <si>
    <t>Μέτρο  25 mm, μεταλλικό, μήκους 5m, Stanley ή Metrica</t>
  </si>
  <si>
    <t>Μετροταινία - κορδέλα (30 m),  ELSON</t>
  </si>
  <si>
    <t>Μετροταινία - κορδέλα (50 m), ELSON</t>
  </si>
  <si>
    <t xml:space="preserve">Γάντια δερμάτινα εργασίας Νο 9, ζευγάρι </t>
  </si>
  <si>
    <t>Ανά ζεύγος</t>
  </si>
  <si>
    <t xml:space="preserve">Γάντια δερμάτινα εργασίας Νο 10, ζευγάρι </t>
  </si>
  <si>
    <t>Γάντια  νιτριλίου, Νο 9, ζευγάρι</t>
  </si>
  <si>
    <t>Γάντια νιτριλίου, Νο 10, ζευγάρι</t>
  </si>
  <si>
    <t>Γερμανικά κλειδιά (σετ 12τεμ.) από 6-32mm</t>
  </si>
  <si>
    <t>σετ</t>
  </si>
  <si>
    <t>Γερμανικά κλειδιά  πολύγωνα (σετ 12τεμ.) από 6-32mm</t>
  </si>
  <si>
    <t>Μέτρο ξύλινο σπαστό STABILA  μήκους 2,00m</t>
  </si>
  <si>
    <t>Λουκέτο Νο 40 GOLDDOOR</t>
  </si>
  <si>
    <t>Λουκέτο Νο 50 GOLDDOOR</t>
  </si>
  <si>
    <t>Λουκέτο Νο 60 GOLDDOOR</t>
  </si>
  <si>
    <t>Κλειδαριά κουτιαστή με αντίκρισμα (δεξιά-αριστερά)</t>
  </si>
  <si>
    <t>Κλειδαριά μεσόπορτας ξύλινης (κομπλέ)</t>
  </si>
  <si>
    <t>Πόμολο σιδηρόπορτας με μεταλλική λαβή</t>
  </si>
  <si>
    <t>Πόμολο μεσόπορτας με πλαστική λαβή</t>
  </si>
  <si>
    <t>Γωνιά λουκέτου (σετ 2 τεμαχίων)</t>
  </si>
  <si>
    <t>Ψαλίδα μπετού ΒΕΝΜΑΝ 750mm</t>
  </si>
  <si>
    <t>Ψαλίδα μπετού ΒΕΝΜΑΝ 600mm</t>
  </si>
  <si>
    <t>Ψαλίδα μπετού ΒΕΝΜΑΝ 450mm</t>
  </si>
  <si>
    <t>Μπαλαντέζα φωτιστική ευρωπαϊκών προδιαγραφών (μήκους 10m)</t>
  </si>
  <si>
    <t>Βελόνι SDS MAX</t>
  </si>
  <si>
    <t>Καλέμι SDS MAX</t>
  </si>
  <si>
    <t>Πλατυκάλεμο SDS MAX</t>
  </si>
  <si>
    <t>Ράμμα οικοδομής (χρωματιστό)</t>
  </si>
  <si>
    <t>Ταινίες σήμανσης καφέ &amp; διάφανη (60mΧ48mm)</t>
  </si>
  <si>
    <t>Λάστιχο ποτίσματος 1/2’’ (συσκευασίας 50μ)</t>
  </si>
  <si>
    <t>Λάστιχο ποτίσματος 3/4’’ (συσκευασίας 50μ)</t>
  </si>
  <si>
    <t xml:space="preserve">Τρυπάνι SDS 6mm BENMAN μπετού μήκους 11cm </t>
  </si>
  <si>
    <t xml:space="preserve">Τρυπάνι SDS 8mm BENMAN μπετού μήκους 11cm </t>
  </si>
  <si>
    <t xml:space="preserve">Τρυπάνι SDS 10mm BENMAN μπετού μήκους 11cm </t>
  </si>
  <si>
    <t xml:space="preserve">Τρυπάνι SDS 12mm BENMAN μπετού μήκους 17cm </t>
  </si>
  <si>
    <t xml:space="preserve">Τρυπάνι SDS 14mm BENMAN μπετού μήκους 17cm </t>
  </si>
  <si>
    <t>Αφαλός κλειδαριάς μακρύς (72mm)</t>
  </si>
  <si>
    <t>Αφαλός κλειδαριάς κοντός (62mm)</t>
  </si>
  <si>
    <t>Δίσκος κοπής μαρμάρου Φ 230</t>
  </si>
  <si>
    <t>Δίσκος κοπής σίδερου Φ 125 ΙΝΟΧ</t>
  </si>
  <si>
    <t>Διαμαντόδισκος γρανίτη Φ 230</t>
  </si>
  <si>
    <t>Διαμαντόδισκος γρανίτη Φ 125</t>
  </si>
  <si>
    <t xml:space="preserve">Δίσκος κοπής σιδήρου Φ250 (χοντρό δόντι) για ηλεκτρικό πριόνι πάγκου Α΄ ποιότητας INOX </t>
  </si>
  <si>
    <t>Δίσκος κοπής σιδήρου Φ250 (ψιλό δόντι) για ηλεκτρικό πριόνι πάγκου Α΄ ποιότητας INOX</t>
  </si>
  <si>
    <t>Αλφάδι Νο 40 BENMAN</t>
  </si>
  <si>
    <t>Αλφάδι Νο 60 BENMAN</t>
  </si>
  <si>
    <t>Τρυπάνι BENMAN SDS PLUS Φ10 των 45cm</t>
  </si>
  <si>
    <t>Τρυπάνι BENMAN SDS PLUS Φ12 των 45cm</t>
  </si>
  <si>
    <t>Τρυπάνι BENMAN SDS PLUS Φ16 των 45cm</t>
  </si>
  <si>
    <t>Τρυπάνι BENMAN SDS PLUS Φ18 των 45cm</t>
  </si>
  <si>
    <t>Τρυπάνι BENMAN SDS PLUS Φ22 των 45cm</t>
  </si>
  <si>
    <t>Τρυπάνι BENMAN SDS PLUS Φ24 των 45cm</t>
  </si>
  <si>
    <t>Βαριοπούλα 4kg με ξύλινη λαβή</t>
  </si>
  <si>
    <t>Βαριοπούλα 5kg με ξύλινη λαβή</t>
  </si>
  <si>
    <t>Σιδηρολοστός (‘’σκύλα’’) μήκους 60cm</t>
  </si>
  <si>
    <t>Μπαλαντέζα σε καρούλι μήκους 50m με διάμετρο καλωδίου 3Χ2,5mm2</t>
  </si>
  <si>
    <t xml:space="preserve">Κατσαβίδια σταυρωτά STANLEY (σετ 7τεμ.) </t>
  </si>
  <si>
    <t xml:space="preserve">Κατσαβίδια ίσια STANLEY (σετ 7τεμ.) </t>
  </si>
  <si>
    <t>Βαριοπούλα 1500gr με ξύλινη λαβή</t>
  </si>
  <si>
    <t>Βαριοπούλα 1000gr με ξύλινη λαβή</t>
  </si>
  <si>
    <t>Σκερπάνι με ξύλινη λαβή</t>
  </si>
  <si>
    <t xml:space="preserve">Βελόνι εξάγωνο με λάστιχο 300Χ16mm </t>
  </si>
  <si>
    <t xml:space="preserve">Καλέμι εξάγωνο με λάστιχο 300Χ16mm </t>
  </si>
  <si>
    <t xml:space="preserve">Πριονολάμες για σιδηροπρίονο διπλής κοπής </t>
  </si>
  <si>
    <t>Allen σετ κλειδιών 10τεμ. STANLEY</t>
  </si>
  <si>
    <t>Καρυδάκια με στελεχος(καστάνια) 10mm</t>
  </si>
  <si>
    <t>Καρυδάκια με στελεχος(καστάνια) 13mm</t>
  </si>
  <si>
    <t>Καρυδάκια με στελεχος(καστάνια) 15mm</t>
  </si>
  <si>
    <t>Καρυδάκια με στελεχος(καστάνια) 17mm</t>
  </si>
  <si>
    <t>Πένσα UNIOR βαρέως τύπου 16cm</t>
  </si>
  <si>
    <t xml:space="preserve">Φορέας καρυδάκι Νο 10 μαγνητικό </t>
  </si>
  <si>
    <t xml:space="preserve">Φορέας καρυδάκι Νο 11 μαγνητικό </t>
  </si>
  <si>
    <t xml:space="preserve">Φορέας καρυδάκι Νο 12 μαγνητικό </t>
  </si>
  <si>
    <t xml:space="preserve">Φορέας καρυδάκι Νο 13 μαγνητικό </t>
  </si>
  <si>
    <t xml:space="preserve">Κατσαβίδι επαγωγικό (δοκιμαστικό) </t>
  </si>
  <si>
    <t>Ούπα Μ6 (συσκευασία 100 τεμ.)</t>
  </si>
  <si>
    <t>Ούπα Μ7 (συσκευασία 100 τεμ.)</t>
  </si>
  <si>
    <t>Ουπα Μ8 (συσκευασία 100 τεμ.)</t>
  </si>
  <si>
    <t>Ούπα Μ10 (συσκευασία 50 τεμ.)</t>
  </si>
  <si>
    <t>Ούπα Μ12 (συσκευασία 25 τεμ.)</t>
  </si>
  <si>
    <t>Στριφώνι Μ8Χ60 (συσκευασία 250τεμ)</t>
  </si>
  <si>
    <t>Στριφώνι Μ8Χ80 (συσκευασία 250τεμ)</t>
  </si>
  <si>
    <t>Στριφώνι Μ8Χ70 (συσκευασία 250τεμ)</t>
  </si>
  <si>
    <t>Νοβοπανόβιδες 5Χ45 σταυρωτές (συσκευασία 500τεμ)</t>
  </si>
  <si>
    <t>Νοβοπανόβιδες 4Χ30 σταυρωτές (συσκευασία 1000τεμ)</t>
  </si>
  <si>
    <t>Νοβοπανόβιδες 4Χ40 σταυρωτές (συσκευασία 500τεμ)</t>
  </si>
  <si>
    <t>Νοβοπανόβιδες 4Χ45 σταυρωτές (συσκευασία 1000τεμ)</t>
  </si>
  <si>
    <t>Βίδες αυτοδιάτρητες με εξάγωνο κεφάλι 6,3Χ38 (συσκευασία 250τεμ)</t>
  </si>
  <si>
    <t>Stanley Κατσαβίδι Καστάνιας με Μύτες 34τμχ</t>
  </si>
  <si>
    <t>Προέκταση μυτών</t>
  </si>
  <si>
    <t>Σύρτης μεταλλικός 5cm</t>
  </si>
  <si>
    <t xml:space="preserve">Ηλεκτρόδια Φ2,50mm ΕΡΛΙΚΟΝ </t>
  </si>
  <si>
    <t>kg</t>
  </si>
  <si>
    <t>Δίσκος κοπής σιδήρου Φ230</t>
  </si>
  <si>
    <t>τεμ.</t>
  </si>
  <si>
    <t>Γάντια νιτριλίου μιας χρήσης (συσκευασία 100 τεμ)</t>
  </si>
  <si>
    <t>Επαναφορτιζόμενοι φανοί σήμανσης</t>
  </si>
  <si>
    <t>Τεμ</t>
  </si>
  <si>
    <t>Φακοί φωτισμού απεναφορτιζόμενοι CAT CT 24565, φωτεινότητας 700 lum, αδιάβροχος</t>
  </si>
  <si>
    <t>Τσουγκράνα μπλέ 951, 12’’ BELLOTA κομπλέ με ξύλο</t>
  </si>
  <si>
    <t xml:space="preserve">ΣΥΝΟΛΟ 1ης ΟΜΑΔΑΣ:   </t>
  </si>
  <si>
    <t xml:space="preserve">Φ.Π.Α. 24%: </t>
  </si>
  <si>
    <t xml:space="preserve">ΓΕΝΙΚΟ ΣΥΝΟΛΟ  1ης ΟΜΑΔΑΣ¨ </t>
  </si>
  <si>
    <t xml:space="preserve">ΣΥΝΟΛΟ 2ης ΟΜΑΔΑΣ: </t>
  </si>
  <si>
    <t xml:space="preserve">Φ.Π.Α. 24% </t>
  </si>
  <si>
    <t xml:space="preserve">ΓENIKO ΣΥΝΟΛΟ 2ης ΟΜΑΔΑΣ: </t>
  </si>
  <si>
    <t>ΣYΝΟΛΟ 3ης ΟΜΑΔΑΣ :</t>
  </si>
  <si>
    <t>Φ.Π.Α. 24%:</t>
  </si>
  <si>
    <t xml:space="preserve">ΓENIKO ΣΥΝΟΛΟ 3ης OMAΔΑΣ: </t>
  </si>
  <si>
    <t xml:space="preserve">ΣYNOΛΟ 4ης ΟΜΑΔΑΣ: </t>
  </si>
  <si>
    <t xml:space="preserve">ΓENIKO ΣΥΝΟΛΟ 4ης ΟΜΑΔΑΣ: </t>
  </si>
  <si>
    <t>ΦΑΡΑΣΙΑ</t>
  </si>
  <si>
    <t xml:space="preserve">ΦΠΑ 24%: </t>
  </si>
  <si>
    <t>AΙΘΕΡΑΣ ΠΡΟΚΙΝΗΣΕΩΣ 400ML</t>
  </si>
  <si>
    <t xml:space="preserve">ΣΙΛΙΚΟΝΗ ΠΑΡΜΠΡΙΖΟΚΟΛΛΑ ΣΩΛΗΝΑΡΙΟ 280ΜL ΓΙΑ ΠΙΣΤΟΛΙ </t>
  </si>
  <si>
    <t>ΣΙΛΙΚΟΝΗ ΟΙΚΟΔΟΜΙΚΗ ΚΟΛΛΑ ΓΕΝΙΚΗΣ ΧΡΗΣΗΣ ΣΩΛΗΝΑΡΙΟ ΓΙΑ ΠΙΣΤΟΛΙ 280ML</t>
  </si>
  <si>
    <t>ΤΡΥΠΑΝΙΑ ΚΟΒΑΛΤΙΟΥ 2,50ΧΙΛ.</t>
  </si>
  <si>
    <t>ΤΡΥΠΑΝΙΑ ΚΟΒΑΛΤΙΟΥ 3,00ΧΙΛ.</t>
  </si>
  <si>
    <t>ΤΡΥΠΑΝΙΑ ΚΟΒΑΛΤΙΟΥ 3,50ΧΙΛ.</t>
  </si>
  <si>
    <t>ΤΡΥΠΑΝΙΑ ΚΟΒΑΛΤΙΟΥ 4,00ΧΙΛ.</t>
  </si>
  <si>
    <t>ΤΡΥΠΑΝΙΑ ΚΟΒΑΛΤΙΟΥ 4,50ΧΙΛ.</t>
  </si>
  <si>
    <t>ΤΡΥΠΑΝΙΑ ΚΟΒΑΛΤΙΟΥ 5,00ΧΙΛ.</t>
  </si>
  <si>
    <t>ΤΡΥΠΑΝΙΑ ΚΟΒΑΛΤΙΟΥ 5,50ΧΙΛ.</t>
  </si>
  <si>
    <t>ΠΡΙΤΣΙΝΙΑ 4,8ΜΜΧ10ΜΜ ΣΕ ΚΟΥΤΙ ΤΩΝ 100ΤΕΜ.</t>
  </si>
  <si>
    <t>ΒΕΝΖΙΝΟΚΟΛΛΑ 1KG ΣΕ ΚΟΥΤΙ</t>
  </si>
  <si>
    <t>ΣΙΛΙΚΟΝΗ ΔΙΑΦΑΝΗ 280 ml</t>
  </si>
  <si>
    <t>Τεμ.</t>
  </si>
  <si>
    <t>ΣΠΡΕΫ ΚΑΘ. ΚΑΡΜΠΥΡΑΤΕΡ 400 ml</t>
  </si>
  <si>
    <t>ΤΑΙΝΙΕΣ ΣΥΣΚΕΥΑΣΙΑΣ ΦΑΡΔΙΕΣ</t>
  </si>
  <si>
    <t>ΣΠΡΕΫ ΒΑΨΙΜΑΤΟΣ 400  ml ΚΙΤΡΙΝΟ</t>
  </si>
  <si>
    <t>ΜΟΝΩΤΙΚΗ ΤΑΙΝΙΑ ΜΑΥΡΗ</t>
  </si>
  <si>
    <t>ΔΙΣΚΟΙ ΚΟΠΗΣ ΙΝΟΧ Φ125Χ1,0Χ22,23mm</t>
  </si>
  <si>
    <t>ΤΑΪΡΑΠ 203 x 2,5 ΜΜ</t>
  </si>
  <si>
    <t>Φακελος</t>
  </si>
  <si>
    <t>ΤΑΪΡΑΠ 292 x 3,6 ΜΜ</t>
  </si>
  <si>
    <t>ΤΑΪΡΑΠ 380 x 7,6 ΜΜ</t>
  </si>
  <si>
    <t>ΤΑΧΥΣΥΝΔΕΣΜΟΙ Φ6 ΜΕΤΑΛΛΙΚΟΙ</t>
  </si>
  <si>
    <t>ΤΑΧΥΣΥΝΔΕΣΜΟΙ Φ8 ΜΕΤΑΛΛΙΚΟΙ</t>
  </si>
  <si>
    <t>ΤΑΧΥΣΥΝΔΕΣΜΟΙ Φ12 ΜΕΤΑΛΛΙΚΟΙ</t>
  </si>
  <si>
    <t>ΨΑΘΕΣ ΚΑΘΙΣΜΑΤΩΝ</t>
  </si>
  <si>
    <t>ΒΙΔΕΣ ΕΞΑΓΩΝΕΣ Μ8Χ1,25/2,5CM</t>
  </si>
  <si>
    <t>ΒΙΔΕΣ ΕΞΑΓΩΝΕΣ INOXΜΜ6Χ2,5 CM</t>
  </si>
  <si>
    <t>ΠΑΞΙΜΑΔΙΑ ΙΝΟΧ Μ8Χ1,25</t>
  </si>
  <si>
    <t>ΠΑΞΙΜΑΔΙΑ ΙΝΟΧ Μ6Χ1</t>
  </si>
  <si>
    <t xml:space="preserve">ΡΟΔΕΛΕΣ ΙΝΟΧ Μ8 ΦΑΡΔΙΕΣ </t>
  </si>
  <si>
    <t xml:space="preserve">ΡΟΔΕΛΕΣ Μ8 ΚΑΝΟΝΙΚΕΣ </t>
  </si>
  <si>
    <t xml:space="preserve">ΡΟΔΕΛΕΣ Μ6 ΦΑΡΔΙΕΣ </t>
  </si>
  <si>
    <t>ΚΟΛΙΕΔΕΣ ΣΦΙΚΤΗΡΕΣ ΚΟΛΑΡΩΝ 8-12</t>
  </si>
  <si>
    <t>ΣΩΛΗΝΑΚΙ ΥΠΟΠΙΕΣΗΣ ΑΕΡΑ ΠΛΕΚΤΟ 5ΜΜ</t>
  </si>
  <si>
    <t>μετ.</t>
  </si>
  <si>
    <t>ΡΟΔΕΛΕΣ Μ6 ΚΑΝΟΝΙΚΕΣ</t>
  </si>
  <si>
    <t>ΣΩΛΗΝΑΚΙ ΒΕΝΖΙΝΗΣ 7,5ΜΜ ΜΕ ΛΙΝΑ ΕΝΙΣΧΥΜΕΝΟ</t>
  </si>
  <si>
    <t>ΓΑΝΤΙΑ ΜΙΑΣ ΧΡΗΣΗΣ ΜΑΥΡΑ ΝΙΤΡΙΛΙΟΥ ΜΠΛΕ MEDIUM</t>
  </si>
  <si>
    <t>Κουτι</t>
  </si>
  <si>
    <t>ΓΑΝΤΙΑ ΜΙΑΣ ΧΡΗΣΗΣ ΜΑΥΡΑ ΝΙΤΡΙΛΙΟΥ ΜΠΛΕ LARGE</t>
  </si>
  <si>
    <t>ΡΟΔΕΛΕΣ ΧΑΛΚΙΝΕΣ ΓΙΑ ΤΑΠΕΣ ΚΑΡΤΕΡ    (διάμετρος 12mm)</t>
  </si>
  <si>
    <t>ΡΟΔΕΛΕΣ ΧΑΛΚΙΝΕΣ ΓΙΑ ΤΑΠΕΣ ΚΑΡΤΕΡ    (διάμετρος 14mm)</t>
  </si>
  <si>
    <t>ΡΟΔΕΛΕΣ ΧΑΛΚΙΝΕΣ ΓΙΑ ΤΑΠΕΣ ΚΑΡΤΕΡ    (διάμετρος 16mm)</t>
  </si>
  <si>
    <t>ΑΛΟΙΦΗ ΓΥΑΛΙΣΜΑΤΟΣ ΧΟΝΤΡΗ 1kg</t>
  </si>
  <si>
    <t>ΣΠΕΙ ΑΝΤΙΣΚΟΥΡΙΑΚΟ 450ML</t>
  </si>
  <si>
    <t>ΣΠΡΕΙ ΕΠΑΦΩΝ 400ML</t>
  </si>
  <si>
    <t xml:space="preserve">ΜΑΧΑΙΡΙΑ ΜΟΚΕΤΑΣ ΧΑΡΤΟΚΟΠΤΗΣ ΜΕΣΑΙΟΥ ΜΕΓΕΘΟΥΣ </t>
  </si>
  <si>
    <t xml:space="preserve">ΧΕΙΡΟΚΙΝΗΤΗ ΑΝΤΛΙΑ ΛΑΔΙΟΥ ΒΑΡΕΛΙΟΥ </t>
  </si>
  <si>
    <t xml:space="preserve">τεμ. </t>
  </si>
  <si>
    <t>Περιγραφή                        (Λάμπες-Ασφάλειες)</t>
  </si>
  <si>
    <t>ΑΚΡΟΔΕΚΤΕΣ ΜΕΣΑΙΟΥ ΜΕΓΕΘΟΥΣ ΘΗΛΥΚΑ</t>
  </si>
  <si>
    <t>ΑΚΡΟΔΕΚΤΕΣ ΜΕΣΑΙΟΥ ΜΕΓΕΘΟΥΣ ΑΡΣΕΝΙΚΑ</t>
  </si>
  <si>
    <t>Η3 12V/55W</t>
  </si>
  <si>
    <t>BAY 15d 12V/5W</t>
  </si>
  <si>
    <t>T10 12V/5W χωρίς κάλυκα</t>
  </si>
  <si>
    <t>H1 24V/70W</t>
  </si>
  <si>
    <t>W 2,1x9,5d 24V/5W</t>
  </si>
  <si>
    <t>H4 24V/75/70W</t>
  </si>
  <si>
    <t>BAX 10d/B 8,5d 24V/1,2W</t>
  </si>
  <si>
    <t>BA 15s 24V/5W</t>
  </si>
  <si>
    <t>W 2,1x9,5d 24V/5W χωρίς κάλυκα</t>
  </si>
  <si>
    <t>ΑΠΟΣΚΛΗΡΥΝΤΙΚΟ ΥΓΡΟ ΓΙΑ ΤΗΝ ΑΠΟΦΥΓΗ ΕΠΙΚΑΘΗΣΗΣ ΑΛΑΤΩΝ ΣΤΟ ΠΛΥΣΤΙΚΟ ΜΗΧΑΝΗΜΑ τύπου RM 110 ΕΡΓΟΣΤΑΣΙΟΥ KARCHER ΓΕΡΜΑΝΙΑΣ</t>
  </si>
  <si>
    <t>ΑΡΩΜΑΤΙΚΟ ΣΑΠΟΥΝΙ ΓΙΑ ΑΥΤΟΚΙΝΗΤΑ (ΣΥΣΚ.20 Lit)</t>
  </si>
  <si>
    <t>ΓΥΑΛΙΣΤΙΚΟ ΤΑΜΠΛΟ (ΣΥΣΚ. 750ml)</t>
  </si>
  <si>
    <t>Μεντεσές μονόπτερος HINGES DEITA χαλύβδινος με πύρο και ροδέλα Φ12</t>
  </si>
  <si>
    <t>Μεντεσές μονόπτερος HINGES DEITA χαλύβδινος με πύρο και ροδέλα Φ14</t>
  </si>
  <si>
    <t>Μεντεσές μονόπτερος HINGES DEITA χαλύβδινος με πύρο και ροδέλα Φ16</t>
  </si>
  <si>
    <t>Μεντεσές μονόπτερος HINGES DEITA χαλύβδινος με πύρο και ροδέλα Φ18</t>
  </si>
  <si>
    <t>Μεντεσές μονόπτερος HINGES DEITA χαλύβδινος με πύρο και ροδέλα Φ20</t>
  </si>
  <si>
    <t>Μεντεσές μονόπτερος HINGES DEITA χαλύβδινος με πύρο και ροδέλα Φ24</t>
  </si>
  <si>
    <t>Μεντεσές μονόπτερος HINGES DEITA χαλύβδινος με πύρο και ροδέλα Φ28</t>
  </si>
  <si>
    <t>Μεντεσές μονόπτερος HINGES DEITA χαλύβδινος με πύρο και ροδέλα Φ30</t>
  </si>
  <si>
    <t>ΑΛΥΣΙΔΕΣ ΑΛΥΣΟΠΡΙΟΝΟΥ 25CM 56 ΔΟΝΤ. 1,1ΜΜ ΤΥΠΟΥ STIHL ή ΙΣΟΔΥΝΑΜΟ</t>
  </si>
  <si>
    <t>ΑΛΥΣΙΔΕΣ ΑΛΥΣΟΠΡΙΟΝΟΥ Μ. PICCO 30 CM 3/8 1,1 MM ΤΥΠΟΥ STIHL ή ΙΣΟΔΥΝΑΜΟ</t>
  </si>
  <si>
    <t>ΑΛΥΣΙΔΕΣ ΑΛΥΣΟΠΡΙΟΝΟΥ 30 CM 1,3MM PICCO ΤΥΠΟΥ STIHL ή ΙΣΟΔΥΝΑΜΟ</t>
  </si>
  <si>
    <t>ΑΛΥΣΙΔΕΣ ΑΛΥΣΟΠΡΙΟΝΟΥ 30CM,ΒΗΜΑ 1/4, 64 ΑΡΙΘΜΟΥ ΟΔΗΓΩΝ, 1,1ΜΜ ΤΥΠΟΥ STIHL ή ΙΣΟΔΥΝΑΜΟ</t>
  </si>
  <si>
    <t>ΝΗΜΑ ΜΕΣΙΝΕΖΑΣ ΤΥΠΟΥ OREGON (4,00MMX140M) ή ΙΣΟΔΥΝΑΜΟ</t>
  </si>
  <si>
    <t>ΚΕΦΑΛΗ ΑΛΟΥΜΙΝΙΟΥ ΚΟΥΚΟΥΝΑΡΑ ΧΤΑΠΟΔΙ ΜΕΣΙΝΕΖΑΣ</t>
  </si>
  <si>
    <t>ΔΟΧΕΙΟ ΛΑΔΙ ΜΙΞΗΣ 5 ΛΙΤΡΩΝ ΓΙΑ ΔΙΧΡΟΝΟΥΣ ΚΙΝΗΤΗΡΕΣ ΤΥΠΟΥ OREGON</t>
  </si>
  <si>
    <t>ΔΟΧΕΙΟ ΛΑΔΙ ΛΙΠΑΝΣΗΣ ΓΙΑ ΤΕΤΡΑΧΡΟΝΟΥΣ ΚΙΝΗΤΗΡΕΣ  600ml SAE 30 ΤΥΠΟΥ OREGON</t>
  </si>
  <si>
    <t>ΣΠΡΕΪ ΑΝΤΙΣΚΟΥΡΙΑΚΑ ΤΥΠΟΥ WD 40  ή ΙΣΟΔΥΝΑΜΟ</t>
  </si>
  <si>
    <t>ΓΡΑΣΟ ΓΙΑ ΨΑΛΙΔΙΑ ΜΠΟΡΝΤΟΥΡΑΣ ΤΥΠΟΥ STIHL 225 ΓΡΑΜ.</t>
  </si>
  <si>
    <t>ΛΑΜΕΣ ΑΛΥΣΟΠΡΙΟΝΟΥ STIHL 30CM ,12'',44,1,3MM</t>
  </si>
  <si>
    <t>ΛΑΜΕΣ ΑΛΥΣΟΠΡΙΟΝΟΥ STIHL 30CM ,12'',44,1,1MM</t>
  </si>
  <si>
    <t xml:space="preserve"> ΜΠΟΥΖΙ  CHAMPION RCJ6Y</t>
  </si>
  <si>
    <t>ΓΡΑΣΟ ΓΙΑ ΧΟΡΤΟΚΟΠΤΙΚΑ ΚΑΙ ΚΟΠΤΙΚΑ ΜΗΧΑΝΗΜΑΤΑ ΤΥΠΟΥ STIHL 225 ΓΡΑΜ.</t>
  </si>
  <si>
    <t>ΤΡΥΠΑΝΙΑ ΚΟΒΑΛΤΙΟΥ 6,00 ΧΙΛ.</t>
  </si>
  <si>
    <t>ΤΡΥΠΑΝΙΑ ΚΟΒΑΛΤΙΟΥ 6,50 ΧΙΛ.</t>
  </si>
  <si>
    <t>ΓΕΡΜΑΝΟΠΟΛΥΓΩΝΟ 10</t>
  </si>
  <si>
    <t>ΓΕΡΜΑΝΟΠΟΛΥΓΩΝΟ 13</t>
  </si>
  <si>
    <t>ΣΠΡΕΙ ΧΡΩΜΑΤΟΣ ΜΑΥΡΟ ΣΕ ΑΠΟΧΡΩΣΗ RAL ΣΕ ΣΥΣΚΕΥΑΣΙΑ 400 ml</t>
  </si>
  <si>
    <t>ΣΠΡΕΙ ΒΑΨΙΜΑΤΟΣ 400ML KOKKINO</t>
  </si>
  <si>
    <t>ΓΚΑΖΟΤΑΝΑΛΙΑ 250mm-10</t>
  </si>
  <si>
    <t>ΔΙΣΚΟΙ ΤΑΧΟΓΡΑΦΩΝ ΣΕ ΣΥΣΚΕΥΑΣΙΑ ΤΩΝ 100 ΤΕΜΑΧΙΩΝ</t>
  </si>
  <si>
    <t>ΥΑΛΟΚΑΘΑΡΙΣΤΗΡΕΣ ΟΧΗΜΑΤΩΝ 52cm Ι.Χ</t>
  </si>
  <si>
    <t>ΑΛΚΑΛΙΚΟ ΚΑΘΑΡΙΣΤΙΚΟ ΓΙΑ ΕΞΩΤΕΡΙΚΟ ΚΑΘΑΡΙΣΜΟ ΟΧΗΜΑΤΩΝ τύπου RM 81 ΕΡΓΟΣΤΑΣΙΟΥ KARCHER ΓΕΡΜΑΝΙΑΣ</t>
  </si>
  <si>
    <t>Λίτρα</t>
  </si>
  <si>
    <t>ΑΛΚΑΛΙΚΟ ΚΑΘΑΡΙΣΤΙΚΟ ΛΑΔΙΩΝ ΚΑΙ ΓΡΑΣΩΝ τύπου RM31 ΕΡΓΟΣΤΑΣΙΟΥ KARCHER ΓΕΡΜΑΝΙΑΣ</t>
  </si>
  <si>
    <t xml:space="preserve">ΛΑΣΤΙΧΑΚΙΑ ΣΦΡΑΓΙΣΗΣ ΜΠΕΚ (ΚΟΥΤΙ ΤΩΝ 100 ΤΕΜ) </t>
  </si>
  <si>
    <t>ΑΡΩΜΑΤΙΚΑ ΔΕΝΤΡΑΚΙΑ</t>
  </si>
  <si>
    <t>ΜΠΕΚ ΑΦΡΟΥ ΓΙΑ ΜΗΧΑΝΗΜΑ KARCHER PROFESSIONAL 12/18-45</t>
  </si>
  <si>
    <t>ΤΟΥΡΜΠΟ ΜΠΕΚ ΓΙΑ ΜΗΧΑΝΗΜΑ KARCHER PROFESSIONAL 12/18-45</t>
  </si>
  <si>
    <t>ΠΙΣΤΟΛΙ ΠΛΥΣΙΜΑΤΟΣ ΓΙΑ ΜΗΧΑΝΗΜΑ KARCHER PROFESSIONAL 12/18-45</t>
  </si>
  <si>
    <t>Περιγραφή
(Εργαλεία)</t>
  </si>
  <si>
    <t>Μονάδα μέτρηεης</t>
  </si>
  <si>
    <t>Σκούπες οδοκαθαρισμού από ψάθινες ίνες  με κοντάρι</t>
  </si>
  <si>
    <t>ΔΙΑΛΥΤΙΚΟ ΝΙΤΡΟΥ</t>
  </si>
  <si>
    <t>ΣΠΡΕΫ ΧΡΩΜΑΤOΣ ΜΑΥΡΟ 400ml  ΣΕ ΑΠΟΧΡΩΣΗ RAL</t>
  </si>
  <si>
    <t>ΤΕΜ.</t>
  </si>
  <si>
    <t>ΣΠΡΕΫ ΧΡΩΜΑΤOΣ ΚΙΤΡΙΝΟ 400ml  ΣΕ ΑΠΟΧΡΩΣΗ RAL</t>
  </si>
  <si>
    <t>ΣΠΡΕΫ ΧΡΩΜΑΤOΣ ΑΣΠΡΟ 400ml  ΣΕ ΑΠΟΧΡΩΣΗ RAL</t>
  </si>
  <si>
    <t>ΣΠΡΕΫ ΧΡΩΜΑΤOΣ ΑΣΗΜΙ 400ml  ΣΕ ΑΠΟΧΡΩΣΗ RAL</t>
  </si>
  <si>
    <t xml:space="preserve">ΝΤΟΥΚΟΧΡΩΜΑ ΑΣΗΜΙ </t>
  </si>
  <si>
    <t xml:space="preserve">ΣΠΡΕΫ ΑΝΤΙΣΚΩΡΙΑΚΟ 1lit. </t>
  </si>
  <si>
    <t>LIT.</t>
  </si>
  <si>
    <t>ΣΠΡΕΫ ΑΝΤΙΣΚΩΡΙΑΚΟ 450 ml</t>
  </si>
  <si>
    <t>TEM.</t>
  </si>
  <si>
    <t>ΑΝΤΙΑΝΕΜΙΚΗ ΛΙΝΑΤΣΑ</t>
  </si>
  <si>
    <t>ΡΟΛΟ</t>
  </si>
  <si>
    <t>ΧΑΡΤΟΤΑΙΝΙΕΣ 30ΜΜx60ΜΕΤΡΑ</t>
  </si>
  <si>
    <t xml:space="preserve">ΚΑΘΑΡΙΣΤΙΚΟ ΥΓΡΟ ΠΛΥΣΤΙΚΟΥ ΜΗΧΑΝΗΜΑΤΟΣ ΓΙΑ ΠΛΑΚΕΣ – ΔΑΠΕΔΑ  </t>
  </si>
  <si>
    <t>ΑΓΡΟΝΑΫΛΟΝ ΔΙΑΦΑΝΕΣ</t>
  </si>
  <si>
    <t>Περιγραφή
(Είδη χρωματοπωλείου)</t>
  </si>
  <si>
    <t>ΟΜΑΔΑ 5η:  ΕΡΓΑΛΕΙΑ (Δ/ΝΣΗ ΔΙΑΧΕΙΡΙΣΗΣ ΑΠΟΡΡΙΜΜΑΤΩΝ &amp; ΠΡΑΣΙΝΟΥ) 
(ΤΜΗΜΑ ΣΧΕΔΙΑΣΜΟΥ ΑΠΟΚΟΜΙΔΗΣ ΑΠΟΡΡΙΜΜΑΤΩΝ ΚΑΙ ΑΝΑΚΥΚΛΩΣΗΣ )</t>
  </si>
  <si>
    <t>ΟΜΑΔΑ 8η:    ΑΝΑΛΩΣΙΜΑ  (Δ/ΝΣΗ ΔΙΑΧΕΙΡΙΣΗΣ ΑΠΟΡΡΙΜΜΑΤΩΝ &amp; ΠΡΑΣΙΝΟΥ) (Τμήμα Διαχείρισης και Συντήρησης Οχημάτων)</t>
  </si>
  <si>
    <t xml:space="preserve">ΣYNOΛΟ 5ης ΟΜΑΔΑΣ: </t>
  </si>
  <si>
    <t xml:space="preserve">ΣYNOΛΟ 6ης ΟΜΑΔΑΣ: </t>
  </si>
  <si>
    <t xml:space="preserve">ΣΥΝΟΛΟ 8ης ΟΜΑΔΑΣ: </t>
  </si>
  <si>
    <t xml:space="preserve">ΓENIKO ΣΥΝΟΛΟ 5ης ΟΜΑΔΑΣ: </t>
  </si>
  <si>
    <t xml:space="preserve">ΓENIKO ΣΥΝΟΛΟ 6ης ΟΜΑΔΑΣ: </t>
  </si>
  <si>
    <t>ΣΙΤΑ ΚΟΣΚΙΝΙΣΜΑΤΟΣ ΜΕΤΑΛΛΙΚΗ ΓΑΛΒΑΝΙΖΕ</t>
  </si>
  <si>
    <t>ΚΟΥΛ/ΡΑ</t>
  </si>
  <si>
    <t>ΠΛΑΣΤΙΚΟ ΠΛΕΓΜΑ ΕΡΓΩΝ</t>
  </si>
  <si>
    <t>ΤΑΙΝΙΑ ΣΗΜΑΝΣΗΣ ΔΡΟΜΩΝ</t>
  </si>
  <si>
    <t>ΓΑΝΤΙΑ ΕΡΓΑΣΙΑΣ ΝΙΤΡΙΛΙΟΥ</t>
  </si>
  <si>
    <t>ΖΕΥΓ.</t>
  </si>
  <si>
    <t>ΣΥΡΜΑΤΟΣΚΟΥΠΕΣ ΓΙΑ ΜΑΖΕΜΑ ΦΥΛΛΩΝ ‘ΒΕΝΤΑΛΙΑ’ (ΧΡΥΣΕΣ)</t>
  </si>
  <si>
    <t>ΚΩΝΟΣ ΟΔΟΣΗΜΑΝΣΗΣ 75 cm</t>
  </si>
  <si>
    <t>ΣΥΡΜΑ ΓΑΛΒΑΝΙΖΕ</t>
  </si>
  <si>
    <t>ΚΙΛΟ</t>
  </si>
  <si>
    <t>ΚΩΝΟΣ ΟΔΟΣΗΜΑΝΣΗΣ ΥΨΟΥΣ 100 cm</t>
  </si>
  <si>
    <t>ΨΑΛΙΔΙ ΚΟΡΥΦΗΣ</t>
  </si>
  <si>
    <t>ΣΕΤ ΚΑΤΣΑΒΙΔΙΑ 6 ΤΕΜΑΧΙΩΝ</t>
  </si>
  <si>
    <t>ΣΕΤ</t>
  </si>
  <si>
    <t>ΤΡΥΠΑΝΟΒΙΔΕΣ</t>
  </si>
  <si>
    <t>ΚΟΥΤΙ</t>
  </si>
  <si>
    <t>ΜΕΤΡΟΤΑΙΝΙΑ 5 ΜΕΤΡΩΝ</t>
  </si>
  <si>
    <t>ΤΡΥΠΑΝΙΑ ΚΟΒΑΛΤΙΟΥ 6 χιλ.</t>
  </si>
  <si>
    <t>ΤΡΥΠΑΝΙΑ ΚΟΒΑΛΤΙΟΥ 6,5 χιλ.</t>
  </si>
  <si>
    <t>ΑΛΥΣΙΔΑ ΓΑΛΒΑΝΙΖΕ</t>
  </si>
  <si>
    <t>ΣΕΤ ΚΑΤΣΑΒΙΔΙΑ ΔΙΑΦΟΡΑ</t>
  </si>
  <si>
    <t>ΣΕΤ.</t>
  </si>
  <si>
    <t>ΚΟΦΤΑΚΙΑ</t>
  </si>
  <si>
    <t>ΤΑΝΑΛΙΕΣ</t>
  </si>
  <si>
    <t>ΠΕΝΣΕΣ</t>
  </si>
  <si>
    <t>ΑΛΕΝ</t>
  </si>
  <si>
    <t>ΚΟΛΩΝΑΚΙΑ ΥΨΟΥΣ 1 ΜΕΤΡΟΥ</t>
  </si>
  <si>
    <t>ΦΑΝΟΣ ΕΡΓΩΝ ΠΡΟΕΙΔΟΠΟΙΗΤΙΚΟΣ 1 ΟΨΕΩΣ</t>
  </si>
  <si>
    <t>ΦΟΡΜΑ ΕΡΓΑΣΙΑΣ  ΜΙΑΣ ΧΡΗΣΗΣ</t>
  </si>
  <si>
    <t>ΠΡΙΟΝΙ ΡΥΘΜΙΖΟΜΕΝΟ ΓΙΑ ΚΟΝΤΑΡΙ</t>
  </si>
  <si>
    <t>H7 24V/70W</t>
  </si>
  <si>
    <t>BAY 15d P21/5W/24V</t>
  </si>
  <si>
    <t>H7 12V/55W</t>
  </si>
  <si>
    <t>H4 12V/60/55W P43T</t>
  </si>
  <si>
    <t>PY 21W 12V</t>
  </si>
  <si>
    <t>H3 24V 70W PK 22s</t>
  </si>
  <si>
    <t>24V 21W BA15S</t>
  </si>
  <si>
    <t>12V 21/W BAY 15S</t>
  </si>
  <si>
    <t>12V 21/5W BAY 15d</t>
  </si>
  <si>
    <t>ΑΣΦΑΛΕΙΕΣ ΜΑΧΑΙΡΩΤΕΣ 5Α</t>
  </si>
  <si>
    <t>ΑΣΦΑΛΕΙΕΣ ΜΑΧΑΙΡΩΤΕΣ 7,5Α</t>
  </si>
  <si>
    <t>ΑΣΦΑΛΕΙΕΣ ΜΑΧΑΙΡΩΤΕΣ 10Α</t>
  </si>
  <si>
    <t>ΑΣΦΑΛΕΙΕΣ ΜΑΧΑΙΡΩΤΕΣ 15Α</t>
  </si>
  <si>
    <t>ΑΣΦΑΛΕΙΕΣ ΜΑΧΑΙΡΩΤΕΣ 20Α</t>
  </si>
  <si>
    <t>ΣΥΝΟΛΟ 7ης ΟΜΑΔΑΣ:</t>
  </si>
  <si>
    <t>(βαρέλι 3*200 λίτρων)
600</t>
  </si>
  <si>
    <t>(10*20) 200</t>
  </si>
  <si>
    <t>(5*20) 100</t>
  </si>
  <si>
    <t>ΣΩΛΗΝΑΣ ΥΨΗΛΗΣ ΠΙΕΣΗΣ (20 μέτρων) ΓΙΑ ΜΗΧΑΝΗΜΑ KARCHER PROFESSIONAL 12/18-4S)</t>
  </si>
  <si>
    <t>ΟΜΑΔΑ 10η:  ΦΙΛΤΡΑ ΛΑΔΙΟΥ-ΦΙΛΤΡΑ ΑΕΡΑ-ΥΑΛΟΚΑΘΑΡΙΣΤΗΡΕΣ ΟΧΗΜΑΤΩΝ 
(Δ/ΝΣΗ ΔΙΑΧΕΙΡΙΣΗΣ ΑΠΟΡΡΙΜΜΑΤΩΝ &amp; ΠΡΑΣΙΝΟΥ) (Τμήμα Διαχείρισης και Συντήρησης  Οχημάτων)</t>
  </si>
  <si>
    <t>Μονάδα μέτρησης</t>
  </si>
  <si>
    <t>Συνολική Τιμή</t>
  </si>
  <si>
    <t>Τιμή Μονάδας</t>
  </si>
  <si>
    <r>
      <t xml:space="preserve">Τσεκούρι BAX 1250gr με λαβή από </t>
    </r>
    <r>
      <rPr>
        <sz val="11"/>
        <color rgb="FF444444"/>
        <rFont val="Arial"/>
        <family val="2"/>
        <charset val="161"/>
      </rPr>
      <t>Fiber Glass</t>
    </r>
  </si>
  <si>
    <t>ΟΜΑΔΑ 2η:  ΠΡΟΜΗΘΕΙΑ ΑΝΑΛΩΣΙΜΩΝ ΓΙΑ ΜΗΧΑΝΗΜΑΤΑ (Tμήμα Εφαρμογών Πρασίνου)</t>
  </si>
  <si>
    <t>ΟΜΑΔΑ 3η: ΠΡΟΜΗΘΕΙΑ ΕΡΓΑΛΕΙΩΝ ΚΑΙ ΑΝΑΛΩΣΙΜΩΝ (Tμήμα Εφαρμογών Πρασίνου)</t>
  </si>
  <si>
    <t>ΟΜΑΔΑ 6η:  ΣΚΟΥΠΕΣ ΓΙΑ ΤΙΣ ΑΝΑΓΚΕΣ ΤΗΣ Δ/ΝΣΗΣ ΔΙΑΧΕΙΡΙΣΗΣ ΑΠΟΡΡΙΜΜΑΤΩΝ &amp; ΠΡΑΣΙΝΟΥ (ΤΜΗΜΑ ΣΧΕΔΙΑΣΜΟΥ ΑΠΟΚΟΜΙΔΗΣ ΑΠΟΡΡΙΜΜΑΤΩΝ ΚΑΙ ΑΝΑΚΥΚΛΩΣΗΣ)</t>
  </si>
  <si>
    <t>ΟΜΑΔΑ 7η: ΦΑΡΑΣΙΑ (Δ/ΝΣΗ ΔΙΑΧΕΙΡΙΣΗΣ ΑΠΟΡΡΙΜΜΑΤΩΝ &amp; ΠΡΑΣΙΝΟΥ) (ΤΜΗΜΑ ΣΧΕΔΙΑΣΜΟΥ ΑΠΟΚΟΜΙΔΗΣ ΑΠΟΡΡΙΜΜΑΤΩΝ ΚΑΙ ΑΝΑΚΥΚΛΩΣΗΣ)</t>
  </si>
  <si>
    <r>
      <t>ΣΙΛΙΚΟΝΗ ΥΨΗΛΩΝ ΘΕΡΜΟΚΡΑΣΙΩΝ ΠΥΡΙΜΑΧΑ 1200</t>
    </r>
    <r>
      <rPr>
        <vertAlign val="superscript"/>
        <sz val="11"/>
        <color theme="1"/>
        <rFont val="Arial"/>
        <family val="2"/>
        <charset val="161"/>
      </rPr>
      <t>ο</t>
    </r>
    <r>
      <rPr>
        <sz val="11"/>
        <color theme="1"/>
        <rFont val="Arial"/>
        <family val="2"/>
        <charset val="161"/>
      </rPr>
      <t>c 280ΜL ΣΕ ΣΩΛΗΝΑΡΙΟ ΓΙΑ ΠΙΣΤΟΛΙ</t>
    </r>
  </si>
  <si>
    <t>ΟΜΑΔΑ 9η:  ΛΑΜΠΕΣ – ΑΣΦΑΛΕΙΕΣ (Δ/ΝΣΗ ΔΙΑΧΕΙΡΙΣΗΣ ΑΠΟΡΡΙΜΜΑΤΩΝ ΚΑΙ ΠΡΑΣΙΝΟΥ (Τμήμα Διαχείρισης και Συντήρησης Οχημάτων)</t>
  </si>
  <si>
    <r>
      <t>ΑΣΦΑΛΕΙΕΣ ΠΟΡΣΕΛΑΝΗ 8</t>
    </r>
    <r>
      <rPr>
        <vertAlign val="superscript"/>
        <sz val="11"/>
        <color rgb="FF000000"/>
        <rFont val="Arial"/>
        <family val="2"/>
        <charset val="161"/>
      </rPr>
      <t>Α</t>
    </r>
  </si>
  <si>
    <r>
      <t>ΣΥΝΟΛΟ 9</t>
    </r>
    <r>
      <rPr>
        <b/>
        <vertAlign val="superscript"/>
        <sz val="11"/>
        <color rgb="FF000000"/>
        <rFont val="Arial"/>
        <family val="2"/>
        <charset val="161"/>
      </rPr>
      <t>ης</t>
    </r>
    <r>
      <rPr>
        <b/>
        <sz val="11"/>
        <color rgb="FF000000"/>
        <rFont val="Arial"/>
        <family val="2"/>
        <charset val="161"/>
      </rPr>
      <t xml:space="preserve"> ΟΜΑΔΑΣ:</t>
    </r>
  </si>
  <si>
    <r>
      <t>ΓΕΝ.ΣΥΝΟΛΟ 9</t>
    </r>
    <r>
      <rPr>
        <b/>
        <vertAlign val="superscript"/>
        <sz val="11"/>
        <color rgb="FF000000"/>
        <rFont val="Arial"/>
        <family val="2"/>
        <charset val="161"/>
      </rPr>
      <t>ης</t>
    </r>
    <r>
      <rPr>
        <b/>
        <sz val="11"/>
        <color rgb="FF000000"/>
        <rFont val="Arial"/>
        <family val="2"/>
        <charset val="161"/>
      </rPr>
      <t xml:space="preserve"> ΟΜΑΔΑΣ:</t>
    </r>
  </si>
  <si>
    <r>
      <t>ΣΥΝΟΛΟ 10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 </t>
    </r>
  </si>
  <si>
    <r>
      <t>ΓΕΝΙΚΟ ΣΥΝΟΛΟ 10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</t>
    </r>
  </si>
  <si>
    <t>ΟΜΑΔΑ 11η: ΑΝΑΛΩΣΙΜΑ ΥΛΙΚΑ ΠΛΥΝΤΗΡΙΟΥ ΑΥΤΟΚΙΝΗΤΩΝ (Δ/ΝΣΗ ΔΙΑΧΕΙΡΙΣΗΣ ΑΠΟΡΡΙΜΜΑΤΩΝ &amp; ΠΡΑΣΙΝΟΥ) (Τμήμα Διαχείρισης και Συντήρησης Οχημάτων)</t>
  </si>
  <si>
    <r>
      <t xml:space="preserve">             </t>
    </r>
    <r>
      <rPr>
        <b/>
        <sz val="11"/>
        <color theme="1"/>
        <rFont val="Arial"/>
        <family val="2"/>
        <charset val="161"/>
      </rPr>
      <t>ΣΥΝΟΛΟ 11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</t>
    </r>
  </si>
  <si>
    <r>
      <t>ΓΕΝ. ΣΥΝΟΛΟ 11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ΟΜΑΔΑΣ:</t>
    </r>
  </si>
  <si>
    <t>Κλειδαριά σιδηρόπορτας κομπλέ με αφαλό No 20</t>
  </si>
  <si>
    <t>Κλειδαριά σιδηρόπορτας κομπλέ με αφαλό No 30</t>
  </si>
  <si>
    <t>Κλειδαριά σιδηρόπορτας κομπλέ με αφαλό No 35</t>
  </si>
  <si>
    <t>Κλειδαριά σιδηρόπορτας κομπλέ με αφαλό No 45</t>
  </si>
  <si>
    <t>κουτί</t>
  </si>
  <si>
    <t>ΟΜΑΔΑ 4η:  ΕΙΔΗ ΧΡΩΜΑΤΟΠΩΛΕΙΟΥ (Δ/ΝΣΗ ΔΙΑΧΕΙΡΙΣΗΣ ΑΠΟΡΡΙΜΜΑΤΩΝ &amp; ΠΡΑΣΙΝΟΥ) (ΤΜΗΜΑ ΣΧΕΔΙΑΣΜΟΥ ΑΠΟΚΟΜΙΔΗΣ ΑΠΟΡΡΙΜΜΑΤΩΝ ΚΑΙ ΑΝΑΚΥΚΛΩΣΗΣ )</t>
  </si>
  <si>
    <t>ΔΟΧΕΙΟ 4ltr</t>
  </si>
  <si>
    <t>ΔΟΧΕΙΟ 2,5 ltr</t>
  </si>
  <si>
    <t>ΔΟΧΕΙΟ 5ltr</t>
  </si>
  <si>
    <t>ΓΕΝIKO ΣΥΝΟΛΟ 7ης ΟΜΑΔΑΣ:</t>
  </si>
  <si>
    <r>
      <t>ΓΕΝIKO ΣΥΝΟΛΟ 8</t>
    </r>
    <r>
      <rPr>
        <b/>
        <vertAlign val="superscript"/>
        <sz val="11"/>
        <color theme="1"/>
        <rFont val="Arial"/>
        <family val="2"/>
        <charset val="161"/>
      </rPr>
      <t>ης</t>
    </r>
    <r>
      <rPr>
        <b/>
        <sz val="11"/>
        <color theme="1"/>
        <rFont val="Arial"/>
        <family val="2"/>
        <charset val="161"/>
      </rPr>
      <t xml:space="preserve"> ΟΜΑΔΑΣ :</t>
    </r>
  </si>
  <si>
    <t>ΑΣΦΑΛΕΙΕΣ ΠΟΡΣΕΛΑΝΗ  16A</t>
  </si>
  <si>
    <t>ΥΑΛΟΚΑΘΑΡΙΣΤΗΡΕΣ ΟΧΗΜΑΤΩΝ 70cm SCANIA  ΦΟΡΤΗΓΟ</t>
  </si>
  <si>
    <t>ΥΑΛΟΚΑΘΑΡΙΣΤΗΡΕΣ ΟΧΗΜΑΤΩΝ 65cm IVECO  ΦΟΡΤΗΓΟ</t>
  </si>
  <si>
    <t>ΥΑΛΟΚΑΘΑΡΙΣΤΗΡΕΣ ΟΧΗΜΑΤΩΝ 60cm ΦΟΡΤΗΓΟ</t>
  </si>
  <si>
    <t>ΥΑΛΟΚΑΘΑΡΙΣΤΗΡΕΣ ΟΧΗΜΑΤΩΝ 55cm ΦΟΡΤΗΓΟ</t>
  </si>
  <si>
    <t>ΥΑΛΟΚΑΘΑΡΙΣΤΗΡΕΣ ΟΧΗΜΑΤΩΝ 52cm ΦΟΡΤΗΓΟ</t>
  </si>
  <si>
    <t>ΥΑΛΟΚΑΘΑΡΙΣΤΗΡΕΣ ΟΧΗΜΑΤΩΝ 55cm I.X.</t>
  </si>
  <si>
    <t>ΥΑΛΟΚΑΘΑΡΙΣΤΗΡΕΣ ΟΧΗΜΑΤΩΝ 50cm I.X.</t>
  </si>
  <si>
    <t>ΥΑΛΟΚΑΘΑΡΙΣΤΗΡΕΣ ΟΧΗΜΑΤΩΝ 48cm I.X.</t>
  </si>
  <si>
    <t>ΥΑΛΟΚΑΘΑΡΙΣΤΗΡΕΣ ΟΧΗΜΑΤΩΝ 40cm I.X.</t>
  </si>
  <si>
    <t>ΥΑΛΟΚΑΘΑΡΙΣΤΗΡΕΣ ΟΧΗΜΑΤΩΝ 36cm I.X.</t>
  </si>
  <si>
    <t>ΥΑΛΟΚΑΘΑΡΙΣΤΗΡΕΣ ΟΧΗΜΑΤΩΝ 45cm I.X.</t>
  </si>
  <si>
    <t>Έλαβα γνώση και αποδέχομαι πλήρως και ανεπιφύλακτα τους όρους και τις τεχνικές προδιαγραφές του παρόντος διαγωνισμού.</t>
  </si>
  <si>
    <t>………, ……./……/2022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</si>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</sst>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8" formatCode="#,##0.00\ &quot;€&quot;;[Red]\-#,##0.00\ &quot;€&quot;"/>
    <numFmt numFmtId="164" formatCode="#,##0.00\ &quot;€&quot;;[Red]#,##0.00\ &quot;€&quot;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444444"/>
      <name val="Arial"/>
      <family val="2"/>
      <charset val="161"/>
    </font>
    <font>
      <sz val="11"/>
      <color rgb="FF000000"/>
      <name val="Arial"/>
      <family val="2"/>
      <charset val="161"/>
    </font>
    <font>
      <vertAlign val="superscript"/>
      <sz val="11"/>
      <color theme="1"/>
      <name val="Arial"/>
      <family val="2"/>
      <charset val="161"/>
    </font>
    <font>
      <b/>
      <vertAlign val="superscript"/>
      <sz val="11"/>
      <color theme="1"/>
      <name val="Arial"/>
      <family val="2"/>
      <charset val="161"/>
    </font>
    <font>
      <vertAlign val="superscript"/>
      <sz val="11"/>
      <color rgb="FF000000"/>
      <name val="Arial"/>
      <family val="2"/>
      <charset val="161"/>
    </font>
    <font>
      <b/>
      <vertAlign val="superscript"/>
      <sz val="11"/>
      <color rgb="FF00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7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/>
    <xf numFmtId="8" fontId="3" fillId="0" borderId="0" xfId="0" applyNumberFormat="1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164" fontId="5" fillId="0" borderId="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_121.ILION/AppData/Local/Microsoft/Windows/INetCache/Content.Outlook/LG3Z4KYG/&#922;&#913;&#932;&#913;&#931;&#932;&#913;&#931;&#919;%20&#915;&#921;&#913;%20&#928;&#929;&#927;&#924;&#919;&#920;&#917;&#921;&#913;%20&#917;&#934;&#913;&#929;&#924;&#927;&#915;&#937;&#925;%20&#928;&#929;&#913;&#931;&#921;&#925;&#927;&#933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  <sheetName val="ΚΑΤ. ΕΡΓΑΛΕΙΩΝ"/>
      <sheetName val="ΚΑΤ. ΑΝΑΛΩΣΙΜΩΝ ΓΙΑ ΜΗΧΑΝΗΜΑΤΑ "/>
    </sheetNames>
    <sheetDataSet>
      <sheetData sheetId="0"/>
      <sheetData sheetId="1">
        <row r="3">
          <cell r="B3" t="str">
            <v xml:space="preserve">ΠΛΑΓΙΟΚΟΦΤΕΣ 160 ΜΜ KNIPEX ή ΙΣΟΔΥΝΑΜΟ </v>
          </cell>
          <cell r="F3">
            <v>2</v>
          </cell>
        </row>
        <row r="4">
          <cell r="B4" t="str">
            <v>ΠΕΝΣΕΣ KNIPEX ή ΙΣΟΔΥΝΑΜΟ</v>
          </cell>
          <cell r="F4">
            <v>2</v>
          </cell>
        </row>
        <row r="5">
          <cell r="B5" t="str">
            <v>ΨΑΛΙΔΙΑ ΚΛΑΔΕΥΤΙΚΑ ΤΥΠΟΥ BAHCO P126-19 23 CM</v>
          </cell>
          <cell r="F5">
            <v>20</v>
          </cell>
        </row>
        <row r="6">
          <cell r="B6" t="str">
            <v xml:space="preserve">ΠΡΙΟΝΙΑ ΤΟΡΜΑΝ-Ζ 265ΜΜ ή ΙΣΟΔΥΝΑΜΟ </v>
          </cell>
          <cell r="F6">
            <v>2</v>
          </cell>
        </row>
        <row r="7">
          <cell r="B7" t="str">
            <v>ΠΡΙΟΝΙΑ ΤΟΡΜΑΝ-Ζ 240ΜΜ ή ΙΣΟΔΥΝΑΜΟ</v>
          </cell>
          <cell r="F7">
            <v>2</v>
          </cell>
        </row>
        <row r="8">
          <cell r="B8" t="str">
            <v>ΠΡΙΟΝΙΑ ΚΛΑΔΕΥΤΙΚΑ ΤΥΠΟΥ SAMURAI 33CM</v>
          </cell>
          <cell r="F8">
            <v>20</v>
          </cell>
        </row>
        <row r="9">
          <cell r="B9" t="str">
            <v>ΑΝΤΑΛΛΑΚΤΙΚΕΣ ΛΑΜΕΣ ΧΕΙΡΟΠΡΙΟΝΟΥ SIZE 330MM</v>
          </cell>
          <cell r="F9">
            <v>20</v>
          </cell>
        </row>
        <row r="10">
          <cell r="B10" t="str">
            <v>ΚΑΛΕΜΙΑ 30CM</v>
          </cell>
          <cell r="F10">
            <v>2</v>
          </cell>
        </row>
        <row r="11">
          <cell r="B11" t="str">
            <v>ΔΙΧΤΥ ΣΗΜΑΝΣΗΣ ΕΡΓΟΥ ΚΟΚΚΙΝΟ ΡΟΛΟ 100 ΜΕΤΡΩΝ</v>
          </cell>
          <cell r="F11">
            <v>5</v>
          </cell>
        </row>
        <row r="12">
          <cell r="B12" t="str">
            <v>ΣΕΙΡΕΣ ΣΤΑYΡΟΚΑΤΣΑΒΙΔΑ ΟΛΑ ΤΑ ΝΟΥΜΕΡΑ</v>
          </cell>
          <cell r="F12">
            <v>2</v>
          </cell>
        </row>
        <row r="13">
          <cell r="B13" t="str">
            <v>ΣΕΙΡΕΣ ΙΣΑ ΚΑΤΣΑΒΙΔΙΑ ΟΛΑ ΤΑ ΝΟΥΜΕΡΑ</v>
          </cell>
          <cell r="F13">
            <v>2</v>
          </cell>
        </row>
        <row r="14">
          <cell r="B14" t="str">
            <v>ΔΟΚΙΜΑΣΤΙΚΑ ΚΑΤΣΑΒΙΔΙΑ ΜΕΓΑΛΑ FACOM ή ΙΣΟΔΥΝΑΜΟ</v>
          </cell>
          <cell r="F14">
            <v>3</v>
          </cell>
        </row>
        <row r="15">
          <cell r="B15" t="str">
            <v>ΔΟΚΙΜΑΣΤΙΚΑ ΚΑΤΣΑΒΙΔΙΑ MΙΚΡΑ FACOM ή ΙΣΟΔΥΝΑΜΟ</v>
          </cell>
          <cell r="F15">
            <v>3</v>
          </cell>
        </row>
        <row r="16">
          <cell r="B16" t="str">
            <v>ΜΥΣΤΡΙΑ ΜΕΣΑΙΑ</v>
          </cell>
          <cell r="F16">
            <v>2</v>
          </cell>
        </row>
        <row r="17">
          <cell r="B17" t="str">
            <v>ΣΦΥΡΙΑ 1,5 ΚΙΛΑ</v>
          </cell>
          <cell r="F17">
            <v>2</v>
          </cell>
        </row>
        <row r="18">
          <cell r="B18" t="str">
            <v>ΞΥΛΙΝΑ ΜΕΤΡΑ STABILA 2 ΜΕΤΡΩΝ ή  ΙΣΟΔΥΝΑΜΟ</v>
          </cell>
          <cell r="F18">
            <v>2</v>
          </cell>
        </row>
        <row r="19">
          <cell r="B19" t="str">
            <v>ΑΝΤΑΛΛΑΚΤΙΚΟ ΤΖΑΜΙ PLEXIGLASS ΓΙΑ ΜΑΣΚΑ ΜΕΣΙΝΕΖΑΣ</v>
          </cell>
          <cell r="F19">
            <v>20</v>
          </cell>
        </row>
        <row r="20">
          <cell r="B20" t="str">
            <v xml:space="preserve">ΤΡΥΠΑΝΙΑ ΚΟΒΑΤΙΟΥ  1ΜΜ </v>
          </cell>
          <cell r="F20">
            <v>20</v>
          </cell>
        </row>
        <row r="21">
          <cell r="B21" t="str">
            <v xml:space="preserve">ΤΡΥΠΑΝΙΑ ΚΟΒΑΤΙΟΥ  2ΜΜ </v>
          </cell>
          <cell r="F21">
            <v>20</v>
          </cell>
        </row>
        <row r="22">
          <cell r="B22" t="str">
            <v xml:space="preserve">ΤΡΥΠΑΝΙΑ ΚΟΒΑΤΙΟΥ  3ΜΜ </v>
          </cell>
          <cell r="F22">
            <v>20</v>
          </cell>
        </row>
        <row r="23">
          <cell r="B23" t="str">
            <v xml:space="preserve">ΤΡΥΠΑΝΙΑ ΚΟΒΑΤΙΟΥ  4ΜΜ </v>
          </cell>
          <cell r="F23">
            <v>20</v>
          </cell>
        </row>
        <row r="24">
          <cell r="B24" t="str">
            <v xml:space="preserve">ΤΡΥΠΑΝΙΑ ΚΟΒΑΤΙΟΥ  5ΜΜ </v>
          </cell>
          <cell r="F24">
            <v>20</v>
          </cell>
        </row>
        <row r="25">
          <cell r="B25" t="str">
            <v xml:space="preserve">ΤΡΥΠΑΝΙΑ ΚΟΒΑΤΙΟΥ  6ΜΜ </v>
          </cell>
          <cell r="F25">
            <v>20</v>
          </cell>
        </row>
        <row r="26">
          <cell r="B26" t="str">
            <v>ΗΛΕΚΤΡΟΔΙΑ 2,5Χ3,00 ΜΜ</v>
          </cell>
          <cell r="F26">
            <v>2</v>
          </cell>
        </row>
        <row r="27">
          <cell r="B27" t="str">
            <v>ΔΙΣΚΑΚΙΑ 125 ΣΙΔΗΡΟΥ</v>
          </cell>
          <cell r="F27">
            <v>40</v>
          </cell>
        </row>
        <row r="28">
          <cell r="B28" t="str">
            <v>ΟΥΠΑ Φ10</v>
          </cell>
          <cell r="F28">
            <v>2</v>
          </cell>
        </row>
        <row r="29">
          <cell r="B29" t="str">
            <v>ΟΥΠΑ Φ8</v>
          </cell>
          <cell r="F29">
            <v>2</v>
          </cell>
        </row>
        <row r="30">
          <cell r="B30" t="str">
            <v>ΤΑΙΝΙΕΣ ΤΕΦΛΟΝ 12MM X 10M</v>
          </cell>
          <cell r="F30">
            <v>200</v>
          </cell>
        </row>
        <row r="31">
          <cell r="B31" t="str">
            <v>ΣΥΡΜΑΤΟΣΚΟΥΠΕΣ ΤΥΠΟΥ HANDY ΙΤΑΛΙΑΣ ΧΡΥΣΗ</v>
          </cell>
          <cell r="F31">
            <v>70</v>
          </cell>
        </row>
        <row r="32">
          <cell r="B32" t="str">
            <v>ΣΚΟΥΠΕΣ ΧΟΡΤΑΡΙΝΕΣ</v>
          </cell>
          <cell r="F32">
            <v>70</v>
          </cell>
        </row>
        <row r="33">
          <cell r="B33" t="str">
            <v>ΔΙΣΚΟΙ ΚΟΠΗΣ INOX Φ125</v>
          </cell>
          <cell r="F33">
            <v>50</v>
          </cell>
        </row>
        <row r="34">
          <cell r="B34" t="str">
            <v>ΤΑΙΝΙΕΣ ΣΗΜΑΝΣΗΣ ΚΟΚΚΙΝΕΣ 100 ΜΕΤΡΩΝ</v>
          </cell>
          <cell r="F34">
            <v>150</v>
          </cell>
        </row>
        <row r="35">
          <cell r="B35" t="str">
            <v>ΡΟΔΕΣ ΓΙΑ ΚΑΡΟΤΣΙ</v>
          </cell>
          <cell r="F35">
            <v>1</v>
          </cell>
        </row>
        <row r="36">
          <cell r="B36" t="str">
            <v>ΣΧΟΙΝΙ ΣΙΖΑΛ ΚΟΥΒΑΡΙ 2 KG (TWINE 350/2)</v>
          </cell>
          <cell r="F36">
            <v>100</v>
          </cell>
        </row>
        <row r="37">
          <cell r="B37" t="str">
            <v xml:space="preserve">ΦΙΣ ΣΟΥΚΟ ΑΡΣΕΝΙΚΑ </v>
          </cell>
          <cell r="F37">
            <v>15</v>
          </cell>
        </row>
        <row r="38">
          <cell r="B38" t="str">
            <v>ΦΙΣ ΣΟΥΚΟ ΘΗΛΥΚΑ</v>
          </cell>
          <cell r="F38">
            <v>10</v>
          </cell>
        </row>
        <row r="39">
          <cell r="B39" t="str">
            <v>ΚΑΛΩΔΙΟ 3Χ1,5</v>
          </cell>
          <cell r="F39">
            <v>30</v>
          </cell>
        </row>
        <row r="40">
          <cell r="B40" t="str">
            <v>ΜΠΑΛΑΝΤΕΖΑ 20Μ</v>
          </cell>
          <cell r="F40">
            <v>1</v>
          </cell>
        </row>
        <row r="41">
          <cell r="B41" t="str">
            <v xml:space="preserve"> ΔΙΧΤΥ ΣΚΙΑΣΗΣ 125ΓΡ 1,5x50m 90% </v>
          </cell>
          <cell r="F41">
            <v>1</v>
          </cell>
        </row>
        <row r="42">
          <cell r="B42" t="str">
            <v>ΓΑΝΤΙΑ ΕΡΓΑΣΙΑΣ ΑΠΌ ΔΕΡΜΑ ΜΟΣΧΟΥ ΔΑΣΟΚΟΜΙΑΣ  EN 388:2016 + Α1:2018, CAT-II</v>
          </cell>
          <cell r="F42">
            <v>200</v>
          </cell>
        </row>
        <row r="43">
          <cell r="B43" t="str">
            <v>ΦΑΛΤΣΕΤΑ - ΚΟΦΤΗΣ (ΜΟΚΕΤΑΣ) GIANT JRF-UC-506</v>
          </cell>
          <cell r="F43">
            <v>20</v>
          </cell>
        </row>
        <row r="44">
          <cell r="B44" t="str">
            <v>ΣΚΑΛΕΣ ΑΛΟΥΜΙΝΙΟΥ ΒΑΡΕΩΣ ΤΥΠΟΥ 6+1ΣΚΑΛ. ΑΝΤΟΧΗΣ  170 ΚΙΛΩΝ</v>
          </cell>
          <cell r="F44">
            <v>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6"/>
  <sheetViews>
    <sheetView tabSelected="1" workbookViewId="0">
      <selection activeCell="I12" sqref="I12"/>
    </sheetView>
  </sheetViews>
  <sheetFormatPr defaultRowHeight="14.25" x14ac:dyDescent="0.2"/>
  <cols>
    <col min="1" max="1" width="4.85546875" style="17" customWidth="1"/>
    <col min="2" max="2" width="27.7109375" style="17" customWidth="1"/>
    <col min="3" max="3" width="13.28515625" style="17" customWidth="1"/>
    <col min="4" max="4" width="11.85546875" style="17" customWidth="1"/>
    <col min="5" max="5" width="12.7109375" style="17" customWidth="1"/>
    <col min="6" max="6" width="13.28515625" style="17" customWidth="1"/>
    <col min="7" max="7" width="11.85546875" style="17" bestFit="1" customWidth="1"/>
    <col min="8" max="16384" width="9.140625" style="17"/>
  </cols>
  <sheetData>
    <row r="1" spans="1:6" ht="36" customHeight="1" x14ac:dyDescent="0.2">
      <c r="A1" s="25" t="s">
        <v>4</v>
      </c>
      <c r="B1" s="25"/>
      <c r="C1" s="25"/>
      <c r="D1" s="25"/>
      <c r="E1" s="25"/>
      <c r="F1" s="25"/>
    </row>
    <row r="2" spans="1:6" ht="39.950000000000003" customHeight="1" x14ac:dyDescent="0.2">
      <c r="A2" s="1" t="s">
        <v>5</v>
      </c>
      <c r="B2" s="1" t="s">
        <v>1</v>
      </c>
      <c r="C2" s="1" t="s">
        <v>3</v>
      </c>
      <c r="D2" s="1" t="s">
        <v>2</v>
      </c>
      <c r="E2" s="15" t="s">
        <v>334</v>
      </c>
      <c r="F2" s="15" t="s">
        <v>333</v>
      </c>
    </row>
    <row r="3" spans="1:6" ht="33" customHeight="1" x14ac:dyDescent="0.2">
      <c r="A3" s="2">
        <v>1</v>
      </c>
      <c r="B3" s="3" t="s">
        <v>6</v>
      </c>
      <c r="C3" s="2" t="s">
        <v>7</v>
      </c>
      <c r="D3" s="2">
        <v>20</v>
      </c>
      <c r="E3" s="7">
        <v>0</v>
      </c>
      <c r="F3" s="7">
        <f>ROUND((E3*D3),2)</f>
        <v>0</v>
      </c>
    </row>
    <row r="4" spans="1:6" ht="41.25" customHeight="1" x14ac:dyDescent="0.2">
      <c r="A4" s="2">
        <v>2</v>
      </c>
      <c r="B4" s="3" t="s">
        <v>8</v>
      </c>
      <c r="C4" s="2" t="s">
        <v>7</v>
      </c>
      <c r="D4" s="2">
        <v>20</v>
      </c>
      <c r="E4" s="7">
        <v>0</v>
      </c>
      <c r="F4" s="7">
        <f t="shared" ref="F4:F63" si="0">ROUND((E4*D4),2)</f>
        <v>0</v>
      </c>
    </row>
    <row r="5" spans="1:6" ht="28.5" customHeight="1" x14ac:dyDescent="0.2">
      <c r="A5" s="2">
        <v>3</v>
      </c>
      <c r="B5" s="3" t="s">
        <v>9</v>
      </c>
      <c r="C5" s="2" t="s">
        <v>7</v>
      </c>
      <c r="D5" s="2">
        <v>15</v>
      </c>
      <c r="E5" s="7">
        <v>0</v>
      </c>
      <c r="F5" s="7">
        <f t="shared" si="0"/>
        <v>0</v>
      </c>
    </row>
    <row r="6" spans="1:6" ht="28.5" customHeight="1" x14ac:dyDescent="0.2">
      <c r="A6" s="2">
        <v>4</v>
      </c>
      <c r="B6" s="3" t="s">
        <v>10</v>
      </c>
      <c r="C6" s="2" t="s">
        <v>7</v>
      </c>
      <c r="D6" s="2">
        <v>10</v>
      </c>
      <c r="E6" s="7">
        <v>0</v>
      </c>
      <c r="F6" s="7">
        <f t="shared" si="0"/>
        <v>0</v>
      </c>
    </row>
    <row r="7" spans="1:6" ht="27.75" customHeight="1" x14ac:dyDescent="0.2">
      <c r="A7" s="2">
        <v>5</v>
      </c>
      <c r="B7" s="3" t="s">
        <v>11</v>
      </c>
      <c r="C7" s="2" t="s">
        <v>7</v>
      </c>
      <c r="D7" s="2">
        <v>10</v>
      </c>
      <c r="E7" s="7">
        <v>0</v>
      </c>
      <c r="F7" s="7">
        <f t="shared" si="0"/>
        <v>0</v>
      </c>
    </row>
    <row r="8" spans="1:6" ht="33.75" customHeight="1" x14ac:dyDescent="0.2">
      <c r="A8" s="2">
        <v>6</v>
      </c>
      <c r="B8" s="3" t="s">
        <v>12</v>
      </c>
      <c r="C8" s="2" t="s">
        <v>7</v>
      </c>
      <c r="D8" s="2">
        <v>15</v>
      </c>
      <c r="E8" s="7">
        <v>0</v>
      </c>
      <c r="F8" s="7">
        <f t="shared" si="0"/>
        <v>0</v>
      </c>
    </row>
    <row r="9" spans="1:6" ht="43.5" customHeight="1" x14ac:dyDescent="0.2">
      <c r="A9" s="2">
        <v>7</v>
      </c>
      <c r="B9" s="3" t="s">
        <v>13</v>
      </c>
      <c r="C9" s="2" t="s">
        <v>7</v>
      </c>
      <c r="D9" s="2">
        <v>2</v>
      </c>
      <c r="E9" s="7">
        <v>0</v>
      </c>
      <c r="F9" s="7">
        <f t="shared" si="0"/>
        <v>0</v>
      </c>
    </row>
    <row r="10" spans="1:6" ht="43.5" customHeight="1" x14ac:dyDescent="0.2">
      <c r="A10" s="2">
        <v>8</v>
      </c>
      <c r="B10" s="3" t="s">
        <v>14</v>
      </c>
      <c r="C10" s="2" t="s">
        <v>7</v>
      </c>
      <c r="D10" s="2">
        <v>10</v>
      </c>
      <c r="E10" s="7">
        <v>0</v>
      </c>
      <c r="F10" s="7">
        <f t="shared" si="0"/>
        <v>0</v>
      </c>
    </row>
    <row r="11" spans="1:6" ht="21" customHeight="1" x14ac:dyDescent="0.2">
      <c r="A11" s="2">
        <v>9</v>
      </c>
      <c r="B11" s="3" t="s">
        <v>15</v>
      </c>
      <c r="C11" s="2" t="s">
        <v>7</v>
      </c>
      <c r="D11" s="2">
        <v>10</v>
      </c>
      <c r="E11" s="7">
        <v>0</v>
      </c>
      <c r="F11" s="7">
        <f t="shared" si="0"/>
        <v>0</v>
      </c>
    </row>
    <row r="12" spans="1:6" ht="39.75" customHeight="1" x14ac:dyDescent="0.2">
      <c r="A12" s="2">
        <v>10</v>
      </c>
      <c r="B12" s="3" t="s">
        <v>16</v>
      </c>
      <c r="C12" s="2" t="s">
        <v>7</v>
      </c>
      <c r="D12" s="2">
        <v>15</v>
      </c>
      <c r="E12" s="7">
        <v>0</v>
      </c>
      <c r="F12" s="7">
        <f t="shared" si="0"/>
        <v>0</v>
      </c>
    </row>
    <row r="13" spans="1:6" ht="38.25" customHeight="1" x14ac:dyDescent="0.2">
      <c r="A13" s="2">
        <v>11</v>
      </c>
      <c r="B13" s="3" t="s">
        <v>17</v>
      </c>
      <c r="C13" s="2" t="s">
        <v>7</v>
      </c>
      <c r="D13" s="2">
        <v>15</v>
      </c>
      <c r="E13" s="7">
        <v>0</v>
      </c>
      <c r="F13" s="7">
        <f t="shared" si="0"/>
        <v>0</v>
      </c>
    </row>
    <row r="14" spans="1:6" ht="21" customHeight="1" x14ac:dyDescent="0.2">
      <c r="A14" s="2">
        <v>12</v>
      </c>
      <c r="B14" s="3" t="s">
        <v>18</v>
      </c>
      <c r="C14" s="2" t="s">
        <v>7</v>
      </c>
      <c r="D14" s="2">
        <v>40</v>
      </c>
      <c r="E14" s="7">
        <v>0</v>
      </c>
      <c r="F14" s="7">
        <f t="shared" si="0"/>
        <v>0</v>
      </c>
    </row>
    <row r="15" spans="1:6" ht="40.5" customHeight="1" x14ac:dyDescent="0.2">
      <c r="A15" s="2">
        <v>13</v>
      </c>
      <c r="B15" s="3" t="s">
        <v>19</v>
      </c>
      <c r="C15" s="2" t="s">
        <v>7</v>
      </c>
      <c r="D15" s="2">
        <v>30</v>
      </c>
      <c r="E15" s="7">
        <v>0</v>
      </c>
      <c r="F15" s="7">
        <f t="shared" si="0"/>
        <v>0</v>
      </c>
    </row>
    <row r="16" spans="1:6" ht="34.5" customHeight="1" x14ac:dyDescent="0.2">
      <c r="A16" s="2">
        <v>14</v>
      </c>
      <c r="B16" s="3" t="s">
        <v>20</v>
      </c>
      <c r="C16" s="2" t="s">
        <v>7</v>
      </c>
      <c r="D16" s="2">
        <v>30</v>
      </c>
      <c r="E16" s="7">
        <v>0</v>
      </c>
      <c r="F16" s="7">
        <f t="shared" si="0"/>
        <v>0</v>
      </c>
    </row>
    <row r="17" spans="1:6" ht="38.25" customHeight="1" x14ac:dyDescent="0.2">
      <c r="A17" s="2">
        <v>15</v>
      </c>
      <c r="B17" s="3" t="s">
        <v>21</v>
      </c>
      <c r="C17" s="2" t="s">
        <v>7</v>
      </c>
      <c r="D17" s="2">
        <v>30</v>
      </c>
      <c r="E17" s="7">
        <v>0</v>
      </c>
      <c r="F17" s="7">
        <f t="shared" si="0"/>
        <v>0</v>
      </c>
    </row>
    <row r="18" spans="1:6" ht="33.75" customHeight="1" x14ac:dyDescent="0.2">
      <c r="A18" s="2">
        <v>16</v>
      </c>
      <c r="B18" s="3" t="s">
        <v>22</v>
      </c>
      <c r="C18" s="2" t="s">
        <v>7</v>
      </c>
      <c r="D18" s="2">
        <v>30</v>
      </c>
      <c r="E18" s="7">
        <v>0</v>
      </c>
      <c r="F18" s="7">
        <f t="shared" si="0"/>
        <v>0</v>
      </c>
    </row>
    <row r="19" spans="1:6" ht="36" customHeight="1" x14ac:dyDescent="0.2">
      <c r="A19" s="2">
        <v>17</v>
      </c>
      <c r="B19" s="3" t="s">
        <v>23</v>
      </c>
      <c r="C19" s="2" t="s">
        <v>7</v>
      </c>
      <c r="D19" s="2">
        <v>20</v>
      </c>
      <c r="E19" s="7">
        <v>0</v>
      </c>
      <c r="F19" s="7">
        <f t="shared" si="0"/>
        <v>0</v>
      </c>
    </row>
    <row r="20" spans="1:6" ht="34.5" customHeight="1" x14ac:dyDescent="0.2">
      <c r="A20" s="2">
        <v>18</v>
      </c>
      <c r="B20" s="3" t="s">
        <v>24</v>
      </c>
      <c r="C20" s="2" t="s">
        <v>7</v>
      </c>
      <c r="D20" s="2">
        <v>15</v>
      </c>
      <c r="E20" s="7">
        <v>0</v>
      </c>
      <c r="F20" s="7">
        <f t="shared" si="0"/>
        <v>0</v>
      </c>
    </row>
    <row r="21" spans="1:6" ht="39.75" customHeight="1" x14ac:dyDescent="0.2">
      <c r="A21" s="2">
        <v>19</v>
      </c>
      <c r="B21" s="3" t="s">
        <v>25</v>
      </c>
      <c r="C21" s="2" t="s">
        <v>7</v>
      </c>
      <c r="D21" s="2">
        <v>15</v>
      </c>
      <c r="E21" s="7">
        <v>0</v>
      </c>
      <c r="F21" s="7">
        <f t="shared" si="0"/>
        <v>0</v>
      </c>
    </row>
    <row r="22" spans="1:6" ht="48.75" customHeight="1" x14ac:dyDescent="0.2">
      <c r="A22" s="2">
        <v>20</v>
      </c>
      <c r="B22" s="3" t="s">
        <v>26</v>
      </c>
      <c r="C22" s="2" t="s">
        <v>7</v>
      </c>
      <c r="D22" s="2">
        <v>6</v>
      </c>
      <c r="E22" s="7">
        <v>0</v>
      </c>
      <c r="F22" s="7">
        <f t="shared" si="0"/>
        <v>0</v>
      </c>
    </row>
    <row r="23" spans="1:6" ht="27.75" customHeight="1" x14ac:dyDescent="0.2">
      <c r="A23" s="2">
        <v>21</v>
      </c>
      <c r="B23" s="3" t="s">
        <v>27</v>
      </c>
      <c r="C23" s="2" t="s">
        <v>7</v>
      </c>
      <c r="D23" s="2">
        <v>2</v>
      </c>
      <c r="E23" s="7">
        <v>0</v>
      </c>
      <c r="F23" s="7">
        <f t="shared" si="0"/>
        <v>0</v>
      </c>
    </row>
    <row r="24" spans="1:6" ht="41.25" customHeight="1" x14ac:dyDescent="0.2">
      <c r="A24" s="2">
        <v>22</v>
      </c>
      <c r="B24" s="3" t="s">
        <v>28</v>
      </c>
      <c r="C24" s="2" t="s">
        <v>7</v>
      </c>
      <c r="D24" s="2">
        <v>4</v>
      </c>
      <c r="E24" s="7">
        <v>0</v>
      </c>
      <c r="F24" s="7">
        <f t="shared" si="0"/>
        <v>0</v>
      </c>
    </row>
    <row r="25" spans="1:6" ht="39.75" customHeight="1" x14ac:dyDescent="0.2">
      <c r="A25" s="2">
        <v>23</v>
      </c>
      <c r="B25" s="3" t="s">
        <v>29</v>
      </c>
      <c r="C25" s="2" t="s">
        <v>7</v>
      </c>
      <c r="D25" s="2">
        <v>5</v>
      </c>
      <c r="E25" s="7">
        <v>0</v>
      </c>
      <c r="F25" s="7">
        <f t="shared" si="0"/>
        <v>0</v>
      </c>
    </row>
    <row r="26" spans="1:6" ht="48" customHeight="1" x14ac:dyDescent="0.2">
      <c r="A26" s="2">
        <v>24</v>
      </c>
      <c r="B26" s="3" t="s">
        <v>30</v>
      </c>
      <c r="C26" s="2" t="s">
        <v>31</v>
      </c>
      <c r="D26" s="2">
        <v>4</v>
      </c>
      <c r="E26" s="7">
        <v>0</v>
      </c>
      <c r="F26" s="7">
        <f t="shared" si="0"/>
        <v>0</v>
      </c>
    </row>
    <row r="27" spans="1:6" ht="46.5" customHeight="1" x14ac:dyDescent="0.2">
      <c r="A27" s="2">
        <v>25</v>
      </c>
      <c r="B27" s="3" t="s">
        <v>32</v>
      </c>
      <c r="C27" s="2" t="s">
        <v>31</v>
      </c>
      <c r="D27" s="2">
        <v>4</v>
      </c>
      <c r="E27" s="7">
        <v>0</v>
      </c>
      <c r="F27" s="7">
        <f t="shared" si="0"/>
        <v>0</v>
      </c>
    </row>
    <row r="28" spans="1:6" ht="42" customHeight="1" x14ac:dyDescent="0.2">
      <c r="A28" s="2">
        <v>26</v>
      </c>
      <c r="B28" s="3" t="s">
        <v>33</v>
      </c>
      <c r="C28" s="2" t="s">
        <v>31</v>
      </c>
      <c r="D28" s="2">
        <v>4</v>
      </c>
      <c r="E28" s="7">
        <v>0</v>
      </c>
      <c r="F28" s="7">
        <f t="shared" si="0"/>
        <v>0</v>
      </c>
    </row>
    <row r="29" spans="1:6" ht="48.75" customHeight="1" x14ac:dyDescent="0.2">
      <c r="A29" s="2">
        <v>27</v>
      </c>
      <c r="B29" s="3" t="s">
        <v>34</v>
      </c>
      <c r="C29" s="2" t="s">
        <v>31</v>
      </c>
      <c r="D29" s="2">
        <v>10</v>
      </c>
      <c r="E29" s="7">
        <v>0</v>
      </c>
      <c r="F29" s="7">
        <f t="shared" si="0"/>
        <v>0</v>
      </c>
    </row>
    <row r="30" spans="1:6" ht="54.75" customHeight="1" x14ac:dyDescent="0.2">
      <c r="A30" s="2">
        <v>28</v>
      </c>
      <c r="B30" s="3" t="s">
        <v>35</v>
      </c>
      <c r="C30" s="2" t="s">
        <v>31</v>
      </c>
      <c r="D30" s="2">
        <v>30</v>
      </c>
      <c r="E30" s="7">
        <v>0</v>
      </c>
      <c r="F30" s="7">
        <f t="shared" si="0"/>
        <v>0</v>
      </c>
    </row>
    <row r="31" spans="1:6" ht="23.25" customHeight="1" x14ac:dyDescent="0.2">
      <c r="A31" s="2">
        <v>29</v>
      </c>
      <c r="B31" s="3" t="s">
        <v>36</v>
      </c>
      <c r="C31" s="2" t="s">
        <v>7</v>
      </c>
      <c r="D31" s="2">
        <v>6</v>
      </c>
      <c r="E31" s="7">
        <v>0</v>
      </c>
      <c r="F31" s="7">
        <f t="shared" si="0"/>
        <v>0</v>
      </c>
    </row>
    <row r="32" spans="1:6" ht="46.5" customHeight="1" x14ac:dyDescent="0.2">
      <c r="A32" s="2">
        <v>30</v>
      </c>
      <c r="B32" s="3" t="s">
        <v>37</v>
      </c>
      <c r="C32" s="2" t="s">
        <v>7</v>
      </c>
      <c r="D32" s="2">
        <v>10</v>
      </c>
      <c r="E32" s="7">
        <v>0</v>
      </c>
      <c r="F32" s="7">
        <f t="shared" si="0"/>
        <v>0</v>
      </c>
    </row>
    <row r="33" spans="1:6" ht="38.25" customHeight="1" x14ac:dyDescent="0.2">
      <c r="A33" s="2">
        <v>31</v>
      </c>
      <c r="B33" s="3" t="s">
        <v>38</v>
      </c>
      <c r="C33" s="2" t="s">
        <v>7</v>
      </c>
      <c r="D33" s="2">
        <v>3</v>
      </c>
      <c r="E33" s="7">
        <v>0</v>
      </c>
      <c r="F33" s="7">
        <f t="shared" si="0"/>
        <v>0</v>
      </c>
    </row>
    <row r="34" spans="1:6" ht="44.25" customHeight="1" x14ac:dyDescent="0.2">
      <c r="A34" s="2">
        <v>32</v>
      </c>
      <c r="B34" s="3" t="s">
        <v>39</v>
      </c>
      <c r="C34" s="2" t="s">
        <v>7</v>
      </c>
      <c r="D34" s="2">
        <v>3</v>
      </c>
      <c r="E34" s="7">
        <v>0</v>
      </c>
      <c r="F34" s="7">
        <f t="shared" si="0"/>
        <v>0</v>
      </c>
    </row>
    <row r="35" spans="1:6" ht="39.75" customHeight="1" x14ac:dyDescent="0.2">
      <c r="A35" s="2">
        <v>33</v>
      </c>
      <c r="B35" s="3" t="s">
        <v>40</v>
      </c>
      <c r="C35" s="2" t="s">
        <v>41</v>
      </c>
      <c r="D35" s="2">
        <v>50</v>
      </c>
      <c r="E35" s="7">
        <v>0</v>
      </c>
      <c r="F35" s="7">
        <f t="shared" si="0"/>
        <v>0</v>
      </c>
    </row>
    <row r="36" spans="1:6" ht="36" customHeight="1" x14ac:dyDescent="0.2">
      <c r="A36" s="2">
        <v>34</v>
      </c>
      <c r="B36" s="3" t="s">
        <v>42</v>
      </c>
      <c r="C36" s="2" t="s">
        <v>41</v>
      </c>
      <c r="D36" s="2">
        <v>50</v>
      </c>
      <c r="E36" s="7">
        <v>0</v>
      </c>
      <c r="F36" s="7">
        <f t="shared" si="0"/>
        <v>0</v>
      </c>
    </row>
    <row r="37" spans="1:6" ht="44.25" customHeight="1" x14ac:dyDescent="0.2">
      <c r="A37" s="2">
        <v>35</v>
      </c>
      <c r="B37" s="3" t="s">
        <v>43</v>
      </c>
      <c r="C37" s="2" t="s">
        <v>41</v>
      </c>
      <c r="D37" s="2">
        <v>50</v>
      </c>
      <c r="E37" s="7">
        <v>0</v>
      </c>
      <c r="F37" s="7">
        <f t="shared" si="0"/>
        <v>0</v>
      </c>
    </row>
    <row r="38" spans="1:6" ht="42.75" customHeight="1" x14ac:dyDescent="0.2">
      <c r="A38" s="2">
        <v>36</v>
      </c>
      <c r="B38" s="3" t="s">
        <v>44</v>
      </c>
      <c r="C38" s="2" t="s">
        <v>41</v>
      </c>
      <c r="D38" s="2">
        <v>50</v>
      </c>
      <c r="E38" s="7">
        <v>0</v>
      </c>
      <c r="F38" s="7">
        <f t="shared" si="0"/>
        <v>0</v>
      </c>
    </row>
    <row r="39" spans="1:6" ht="48" customHeight="1" x14ac:dyDescent="0.2">
      <c r="A39" s="2">
        <v>37</v>
      </c>
      <c r="B39" s="3" t="s">
        <v>45</v>
      </c>
      <c r="C39" s="2" t="s">
        <v>46</v>
      </c>
      <c r="D39" s="2">
        <v>3</v>
      </c>
      <c r="E39" s="7">
        <v>0</v>
      </c>
      <c r="F39" s="7">
        <f t="shared" si="0"/>
        <v>0</v>
      </c>
    </row>
    <row r="40" spans="1:6" ht="42" customHeight="1" x14ac:dyDescent="0.2">
      <c r="A40" s="2">
        <v>38</v>
      </c>
      <c r="B40" s="3" t="s">
        <v>47</v>
      </c>
      <c r="C40" s="2" t="s">
        <v>46</v>
      </c>
      <c r="D40" s="2">
        <v>3</v>
      </c>
      <c r="E40" s="7">
        <v>0</v>
      </c>
      <c r="F40" s="7">
        <f t="shared" si="0"/>
        <v>0</v>
      </c>
    </row>
    <row r="41" spans="1:6" ht="56.25" customHeight="1" x14ac:dyDescent="0.2">
      <c r="A41" s="2">
        <v>39</v>
      </c>
      <c r="B41" s="3" t="s">
        <v>48</v>
      </c>
      <c r="C41" s="2" t="s">
        <v>7</v>
      </c>
      <c r="D41" s="2">
        <v>20</v>
      </c>
      <c r="E41" s="7">
        <v>0</v>
      </c>
      <c r="F41" s="7">
        <f t="shared" si="0"/>
        <v>0</v>
      </c>
    </row>
    <row r="42" spans="1:6" ht="39.75" customHeight="1" x14ac:dyDescent="0.2">
      <c r="A42" s="2">
        <v>40</v>
      </c>
      <c r="B42" s="3" t="s">
        <v>49</v>
      </c>
      <c r="C42" s="2" t="s">
        <v>7</v>
      </c>
      <c r="D42" s="2">
        <v>80</v>
      </c>
      <c r="E42" s="7">
        <v>0</v>
      </c>
      <c r="F42" s="7">
        <f t="shared" si="0"/>
        <v>0</v>
      </c>
    </row>
    <row r="43" spans="1:6" ht="39" customHeight="1" x14ac:dyDescent="0.2">
      <c r="A43" s="2">
        <v>41</v>
      </c>
      <c r="B43" s="3" t="s">
        <v>50</v>
      </c>
      <c r="C43" s="2" t="s">
        <v>7</v>
      </c>
      <c r="D43" s="2">
        <v>80</v>
      </c>
      <c r="E43" s="7">
        <v>0</v>
      </c>
      <c r="F43" s="7">
        <f t="shared" si="0"/>
        <v>0</v>
      </c>
    </row>
    <row r="44" spans="1:6" ht="42" customHeight="1" x14ac:dyDescent="0.2">
      <c r="A44" s="2">
        <v>42</v>
      </c>
      <c r="B44" s="3" t="s">
        <v>51</v>
      </c>
      <c r="C44" s="2" t="s">
        <v>7</v>
      </c>
      <c r="D44" s="2">
        <v>50</v>
      </c>
      <c r="E44" s="7">
        <v>0</v>
      </c>
      <c r="F44" s="7">
        <f t="shared" si="0"/>
        <v>0</v>
      </c>
    </row>
    <row r="45" spans="1:6" ht="36.75" customHeight="1" x14ac:dyDescent="0.2">
      <c r="A45" s="2">
        <v>43</v>
      </c>
      <c r="B45" s="3" t="s">
        <v>350</v>
      </c>
      <c r="C45" s="2" t="s">
        <v>7</v>
      </c>
      <c r="D45" s="2">
        <v>70</v>
      </c>
      <c r="E45" s="7">
        <v>0</v>
      </c>
      <c r="F45" s="7">
        <f t="shared" si="0"/>
        <v>0</v>
      </c>
    </row>
    <row r="46" spans="1:6" ht="39" customHeight="1" x14ac:dyDescent="0.2">
      <c r="A46" s="2">
        <v>44</v>
      </c>
      <c r="B46" s="3" t="s">
        <v>351</v>
      </c>
      <c r="C46" s="2" t="s">
        <v>7</v>
      </c>
      <c r="D46" s="2">
        <v>58</v>
      </c>
      <c r="E46" s="7">
        <v>0</v>
      </c>
      <c r="F46" s="7">
        <f t="shared" si="0"/>
        <v>0</v>
      </c>
    </row>
    <row r="47" spans="1:6" ht="57.75" customHeight="1" x14ac:dyDescent="0.2">
      <c r="A47" s="2">
        <v>45</v>
      </c>
      <c r="B47" s="3" t="s">
        <v>352</v>
      </c>
      <c r="C47" s="2" t="s">
        <v>7</v>
      </c>
      <c r="D47" s="2">
        <v>55</v>
      </c>
      <c r="E47" s="7">
        <v>0</v>
      </c>
      <c r="F47" s="7">
        <f t="shared" si="0"/>
        <v>0</v>
      </c>
    </row>
    <row r="48" spans="1:6" ht="39.75" customHeight="1" x14ac:dyDescent="0.2">
      <c r="A48" s="2">
        <v>46</v>
      </c>
      <c r="B48" s="3" t="s">
        <v>353</v>
      </c>
      <c r="C48" s="2" t="s">
        <v>7</v>
      </c>
      <c r="D48" s="2">
        <v>60</v>
      </c>
      <c r="E48" s="7">
        <v>0</v>
      </c>
      <c r="F48" s="7">
        <f t="shared" si="0"/>
        <v>0</v>
      </c>
    </row>
    <row r="49" spans="1:6" ht="46.5" customHeight="1" x14ac:dyDescent="0.2">
      <c r="A49" s="2">
        <v>47</v>
      </c>
      <c r="B49" s="3" t="s">
        <v>52</v>
      </c>
      <c r="C49" s="2" t="s">
        <v>7</v>
      </c>
      <c r="D49" s="2">
        <v>28</v>
      </c>
      <c r="E49" s="7">
        <v>0</v>
      </c>
      <c r="F49" s="7">
        <f t="shared" si="0"/>
        <v>0</v>
      </c>
    </row>
    <row r="50" spans="1:6" ht="48.75" customHeight="1" x14ac:dyDescent="0.2">
      <c r="A50" s="2">
        <v>48</v>
      </c>
      <c r="B50" s="3" t="s">
        <v>53</v>
      </c>
      <c r="C50" s="2" t="s">
        <v>7</v>
      </c>
      <c r="D50" s="2">
        <v>60</v>
      </c>
      <c r="E50" s="7">
        <v>0</v>
      </c>
      <c r="F50" s="7">
        <f t="shared" si="0"/>
        <v>0</v>
      </c>
    </row>
    <row r="51" spans="1:6" ht="40.5" customHeight="1" x14ac:dyDescent="0.2">
      <c r="A51" s="2">
        <v>49</v>
      </c>
      <c r="B51" s="3" t="s">
        <v>54</v>
      </c>
      <c r="C51" s="2" t="s">
        <v>7</v>
      </c>
      <c r="D51" s="2">
        <v>80</v>
      </c>
      <c r="E51" s="7">
        <v>0</v>
      </c>
      <c r="F51" s="7">
        <f t="shared" si="0"/>
        <v>0</v>
      </c>
    </row>
    <row r="52" spans="1:6" ht="47.25" customHeight="1" x14ac:dyDescent="0.2">
      <c r="A52" s="2">
        <v>50</v>
      </c>
      <c r="B52" s="3" t="s">
        <v>55</v>
      </c>
      <c r="C52" s="2" t="s">
        <v>7</v>
      </c>
      <c r="D52" s="2">
        <v>60</v>
      </c>
      <c r="E52" s="7">
        <v>0</v>
      </c>
      <c r="F52" s="7">
        <f t="shared" si="0"/>
        <v>0</v>
      </c>
    </row>
    <row r="53" spans="1:6" ht="39.75" customHeight="1" x14ac:dyDescent="0.2">
      <c r="A53" s="2">
        <v>51</v>
      </c>
      <c r="B53" s="3" t="s">
        <v>56</v>
      </c>
      <c r="C53" s="2" t="s">
        <v>46</v>
      </c>
      <c r="D53" s="2">
        <v>100</v>
      </c>
      <c r="E53" s="7">
        <v>0</v>
      </c>
      <c r="F53" s="7">
        <f t="shared" si="0"/>
        <v>0</v>
      </c>
    </row>
    <row r="54" spans="1:6" ht="39" customHeight="1" x14ac:dyDescent="0.2">
      <c r="A54" s="2">
        <v>52</v>
      </c>
      <c r="B54" s="3" t="s">
        <v>57</v>
      </c>
      <c r="C54" s="2" t="s">
        <v>7</v>
      </c>
      <c r="D54" s="2">
        <v>2</v>
      </c>
      <c r="E54" s="7">
        <v>0</v>
      </c>
      <c r="F54" s="7">
        <f t="shared" si="0"/>
        <v>0</v>
      </c>
    </row>
    <row r="55" spans="1:6" ht="35.25" customHeight="1" x14ac:dyDescent="0.2">
      <c r="A55" s="2">
        <v>53</v>
      </c>
      <c r="B55" s="3" t="s">
        <v>58</v>
      </c>
      <c r="C55" s="2" t="s">
        <v>7</v>
      </c>
      <c r="D55" s="2">
        <v>2</v>
      </c>
      <c r="E55" s="7">
        <v>0</v>
      </c>
      <c r="F55" s="7">
        <f t="shared" si="0"/>
        <v>0</v>
      </c>
    </row>
    <row r="56" spans="1:6" ht="33.75" customHeight="1" x14ac:dyDescent="0.2">
      <c r="A56" s="2">
        <v>54</v>
      </c>
      <c r="B56" s="3" t="s">
        <v>59</v>
      </c>
      <c r="C56" s="2" t="s">
        <v>7</v>
      </c>
      <c r="D56" s="2">
        <v>2</v>
      </c>
      <c r="E56" s="7">
        <v>0</v>
      </c>
      <c r="F56" s="7">
        <f t="shared" si="0"/>
        <v>0</v>
      </c>
    </row>
    <row r="57" spans="1:6" ht="51.75" customHeight="1" x14ac:dyDescent="0.2">
      <c r="A57" s="2">
        <v>55</v>
      </c>
      <c r="B57" s="3" t="s">
        <v>60</v>
      </c>
      <c r="C57" s="2" t="s">
        <v>7</v>
      </c>
      <c r="D57" s="2">
        <v>5</v>
      </c>
      <c r="E57" s="7">
        <v>0</v>
      </c>
      <c r="F57" s="7">
        <f t="shared" si="0"/>
        <v>0</v>
      </c>
    </row>
    <row r="58" spans="1:6" ht="20.25" customHeight="1" x14ac:dyDescent="0.2">
      <c r="A58" s="2">
        <v>56</v>
      </c>
      <c r="B58" s="3" t="s">
        <v>61</v>
      </c>
      <c r="C58" s="2" t="s">
        <v>7</v>
      </c>
      <c r="D58" s="2">
        <v>8</v>
      </c>
      <c r="E58" s="7">
        <v>0</v>
      </c>
      <c r="F58" s="7">
        <f t="shared" si="0"/>
        <v>0</v>
      </c>
    </row>
    <row r="59" spans="1:6" ht="23.25" customHeight="1" x14ac:dyDescent="0.2">
      <c r="A59" s="2">
        <v>57</v>
      </c>
      <c r="B59" s="3" t="s">
        <v>62</v>
      </c>
      <c r="C59" s="2" t="s">
        <v>7</v>
      </c>
      <c r="D59" s="2">
        <v>8</v>
      </c>
      <c r="E59" s="7">
        <v>0</v>
      </c>
      <c r="F59" s="7">
        <f t="shared" si="0"/>
        <v>0</v>
      </c>
    </row>
    <row r="60" spans="1:6" ht="36" customHeight="1" x14ac:dyDescent="0.2">
      <c r="A60" s="2">
        <v>58</v>
      </c>
      <c r="B60" s="3" t="s">
        <v>63</v>
      </c>
      <c r="C60" s="2" t="s">
        <v>7</v>
      </c>
      <c r="D60" s="2">
        <v>8</v>
      </c>
      <c r="E60" s="7">
        <v>0</v>
      </c>
      <c r="F60" s="7">
        <f t="shared" si="0"/>
        <v>0</v>
      </c>
    </row>
    <row r="61" spans="1:6" ht="31.5" customHeight="1" x14ac:dyDescent="0.2">
      <c r="A61" s="2">
        <v>59</v>
      </c>
      <c r="B61" s="3" t="s">
        <v>64</v>
      </c>
      <c r="C61" s="2" t="s">
        <v>7</v>
      </c>
      <c r="D61" s="2">
        <v>80</v>
      </c>
      <c r="E61" s="7">
        <v>0</v>
      </c>
      <c r="F61" s="7">
        <f t="shared" si="0"/>
        <v>0</v>
      </c>
    </row>
    <row r="62" spans="1:6" ht="48" customHeight="1" x14ac:dyDescent="0.2">
      <c r="A62" s="2">
        <v>60</v>
      </c>
      <c r="B62" s="3" t="s">
        <v>335</v>
      </c>
      <c r="C62" s="2" t="s">
        <v>7</v>
      </c>
      <c r="D62" s="2">
        <v>3</v>
      </c>
      <c r="E62" s="7">
        <v>0</v>
      </c>
      <c r="F62" s="7">
        <f t="shared" si="0"/>
        <v>0</v>
      </c>
    </row>
    <row r="63" spans="1:6" ht="54" customHeight="1" x14ac:dyDescent="0.2">
      <c r="A63" s="2">
        <v>61</v>
      </c>
      <c r="B63" s="3" t="s">
        <v>65</v>
      </c>
      <c r="C63" s="2" t="s">
        <v>7</v>
      </c>
      <c r="D63" s="2">
        <v>100</v>
      </c>
      <c r="E63" s="7">
        <v>0</v>
      </c>
      <c r="F63" s="7">
        <f t="shared" si="0"/>
        <v>0</v>
      </c>
    </row>
    <row r="64" spans="1:6" ht="45" customHeight="1" x14ac:dyDescent="0.2">
      <c r="A64" s="2">
        <v>62</v>
      </c>
      <c r="B64" s="3" t="s">
        <v>66</v>
      </c>
      <c r="C64" s="2" t="s">
        <v>31</v>
      </c>
      <c r="D64" s="2">
        <v>4</v>
      </c>
      <c r="E64" s="7">
        <v>0</v>
      </c>
      <c r="F64" s="7">
        <f t="shared" ref="F64:F127" si="1">ROUND((E64*D64),2)</f>
        <v>0</v>
      </c>
    </row>
    <row r="65" spans="1:6" ht="50.25" customHeight="1" x14ac:dyDescent="0.2">
      <c r="A65" s="2">
        <v>63</v>
      </c>
      <c r="B65" s="3" t="s">
        <v>67</v>
      </c>
      <c r="C65" s="2" t="s">
        <v>31</v>
      </c>
      <c r="D65" s="2">
        <v>3</v>
      </c>
      <c r="E65" s="7">
        <v>0</v>
      </c>
      <c r="F65" s="7">
        <f t="shared" si="1"/>
        <v>0</v>
      </c>
    </row>
    <row r="66" spans="1:6" ht="45" customHeight="1" x14ac:dyDescent="0.2">
      <c r="A66" s="2">
        <v>64</v>
      </c>
      <c r="B66" s="3" t="s">
        <v>68</v>
      </c>
      <c r="C66" s="2" t="s">
        <v>7</v>
      </c>
      <c r="D66" s="2">
        <v>30</v>
      </c>
      <c r="E66" s="7">
        <v>0</v>
      </c>
      <c r="F66" s="7">
        <f t="shared" si="1"/>
        <v>0</v>
      </c>
    </row>
    <row r="67" spans="1:6" ht="54.75" customHeight="1" x14ac:dyDescent="0.2">
      <c r="A67" s="2">
        <v>65</v>
      </c>
      <c r="B67" s="3" t="s">
        <v>69</v>
      </c>
      <c r="C67" s="2" t="s">
        <v>7</v>
      </c>
      <c r="D67" s="2">
        <v>30</v>
      </c>
      <c r="E67" s="7">
        <v>0</v>
      </c>
      <c r="F67" s="7">
        <f t="shared" si="1"/>
        <v>0</v>
      </c>
    </row>
    <row r="68" spans="1:6" ht="44.25" customHeight="1" x14ac:dyDescent="0.2">
      <c r="A68" s="2">
        <v>66</v>
      </c>
      <c r="B68" s="3" t="s">
        <v>70</v>
      </c>
      <c r="C68" s="2" t="s">
        <v>7</v>
      </c>
      <c r="D68" s="2">
        <v>40</v>
      </c>
      <c r="E68" s="7">
        <v>0</v>
      </c>
      <c r="F68" s="7">
        <f t="shared" si="1"/>
        <v>0</v>
      </c>
    </row>
    <row r="69" spans="1:6" ht="56.25" customHeight="1" x14ac:dyDescent="0.2">
      <c r="A69" s="2">
        <v>67</v>
      </c>
      <c r="B69" s="3" t="s">
        <v>71</v>
      </c>
      <c r="C69" s="2" t="s">
        <v>7</v>
      </c>
      <c r="D69" s="2">
        <v>30</v>
      </c>
      <c r="E69" s="7">
        <v>0</v>
      </c>
      <c r="F69" s="7">
        <f t="shared" si="1"/>
        <v>0</v>
      </c>
    </row>
    <row r="70" spans="1:6" ht="36.75" customHeight="1" x14ac:dyDescent="0.2">
      <c r="A70" s="2">
        <v>68</v>
      </c>
      <c r="B70" s="3" t="s">
        <v>72</v>
      </c>
      <c r="C70" s="2" t="s">
        <v>7</v>
      </c>
      <c r="D70" s="2">
        <v>30</v>
      </c>
      <c r="E70" s="7">
        <v>0</v>
      </c>
      <c r="F70" s="7">
        <f t="shared" si="1"/>
        <v>0</v>
      </c>
    </row>
    <row r="71" spans="1:6" ht="28.5" x14ac:dyDescent="0.2">
      <c r="A71" s="2">
        <v>69</v>
      </c>
      <c r="B71" s="3" t="s">
        <v>73</v>
      </c>
      <c r="C71" s="2" t="s">
        <v>7</v>
      </c>
      <c r="D71" s="2">
        <v>30</v>
      </c>
      <c r="E71" s="7">
        <v>0</v>
      </c>
      <c r="F71" s="7">
        <f t="shared" si="1"/>
        <v>0</v>
      </c>
    </row>
    <row r="72" spans="1:6" ht="41.25" customHeight="1" x14ac:dyDescent="0.2">
      <c r="A72" s="2">
        <v>70</v>
      </c>
      <c r="B72" s="3" t="s">
        <v>74</v>
      </c>
      <c r="C72" s="2" t="s">
        <v>7</v>
      </c>
      <c r="D72" s="2">
        <v>30</v>
      </c>
      <c r="E72" s="7">
        <v>0</v>
      </c>
      <c r="F72" s="7">
        <f t="shared" si="1"/>
        <v>0</v>
      </c>
    </row>
    <row r="73" spans="1:6" ht="28.5" x14ac:dyDescent="0.2">
      <c r="A73" s="2">
        <v>71</v>
      </c>
      <c r="B73" s="3" t="s">
        <v>75</v>
      </c>
      <c r="C73" s="2" t="s">
        <v>7</v>
      </c>
      <c r="D73" s="2">
        <v>20</v>
      </c>
      <c r="E73" s="7">
        <v>0</v>
      </c>
      <c r="F73" s="7">
        <f t="shared" si="1"/>
        <v>0</v>
      </c>
    </row>
    <row r="74" spans="1:6" ht="42" customHeight="1" x14ac:dyDescent="0.2">
      <c r="A74" s="2">
        <v>72</v>
      </c>
      <c r="B74" s="3" t="s">
        <v>76</v>
      </c>
      <c r="C74" s="2" t="s">
        <v>7</v>
      </c>
      <c r="D74" s="2">
        <v>50</v>
      </c>
      <c r="E74" s="7">
        <v>0</v>
      </c>
      <c r="F74" s="7">
        <f t="shared" si="1"/>
        <v>0</v>
      </c>
    </row>
    <row r="75" spans="1:6" ht="28.5" x14ac:dyDescent="0.2">
      <c r="A75" s="2">
        <v>73</v>
      </c>
      <c r="B75" s="3" t="s">
        <v>77</v>
      </c>
      <c r="C75" s="2" t="s">
        <v>7</v>
      </c>
      <c r="D75" s="2">
        <v>20</v>
      </c>
      <c r="E75" s="7">
        <v>0</v>
      </c>
      <c r="F75" s="7">
        <f t="shared" si="1"/>
        <v>0</v>
      </c>
    </row>
    <row r="76" spans="1:6" ht="28.5" x14ac:dyDescent="0.2">
      <c r="A76" s="2">
        <v>74</v>
      </c>
      <c r="B76" s="3" t="s">
        <v>78</v>
      </c>
      <c r="C76" s="2" t="s">
        <v>7</v>
      </c>
      <c r="D76" s="2">
        <v>30</v>
      </c>
      <c r="E76" s="7">
        <v>0</v>
      </c>
      <c r="F76" s="7">
        <f t="shared" si="1"/>
        <v>0</v>
      </c>
    </row>
    <row r="77" spans="1:6" ht="53.25" customHeight="1" x14ac:dyDescent="0.2">
      <c r="A77" s="2">
        <v>75</v>
      </c>
      <c r="B77" s="3" t="s">
        <v>79</v>
      </c>
      <c r="C77" s="2" t="s">
        <v>7</v>
      </c>
      <c r="D77" s="2">
        <v>6</v>
      </c>
      <c r="E77" s="7">
        <v>0</v>
      </c>
      <c r="F77" s="7">
        <f t="shared" si="1"/>
        <v>0</v>
      </c>
    </row>
    <row r="78" spans="1:6" ht="62.25" customHeight="1" x14ac:dyDescent="0.2">
      <c r="A78" s="2">
        <v>76</v>
      </c>
      <c r="B78" s="3" t="s">
        <v>80</v>
      </c>
      <c r="C78" s="2" t="s">
        <v>7</v>
      </c>
      <c r="D78" s="2">
        <v>7</v>
      </c>
      <c r="E78" s="7">
        <v>0</v>
      </c>
      <c r="F78" s="7">
        <f t="shared" si="1"/>
        <v>0</v>
      </c>
    </row>
    <row r="79" spans="1:6" ht="21.75" customHeight="1" x14ac:dyDescent="0.2">
      <c r="A79" s="2">
        <v>77</v>
      </c>
      <c r="B79" s="3" t="s">
        <v>81</v>
      </c>
      <c r="C79" s="2" t="s">
        <v>7</v>
      </c>
      <c r="D79" s="2">
        <v>10</v>
      </c>
      <c r="E79" s="7">
        <v>0</v>
      </c>
      <c r="F79" s="7">
        <f t="shared" si="1"/>
        <v>0</v>
      </c>
    </row>
    <row r="80" spans="1:6" ht="23.25" customHeight="1" x14ac:dyDescent="0.2">
      <c r="A80" s="2">
        <v>78</v>
      </c>
      <c r="B80" s="3" t="s">
        <v>82</v>
      </c>
      <c r="C80" s="2" t="s">
        <v>7</v>
      </c>
      <c r="D80" s="2">
        <v>10</v>
      </c>
      <c r="E80" s="7">
        <v>0</v>
      </c>
      <c r="F80" s="7">
        <f t="shared" si="1"/>
        <v>0</v>
      </c>
    </row>
    <row r="81" spans="1:6" ht="45" customHeight="1" x14ac:dyDescent="0.2">
      <c r="A81" s="2">
        <v>79</v>
      </c>
      <c r="B81" s="3" t="s">
        <v>83</v>
      </c>
      <c r="C81" s="2" t="s">
        <v>7</v>
      </c>
      <c r="D81" s="2">
        <v>5</v>
      </c>
      <c r="E81" s="7">
        <v>0</v>
      </c>
      <c r="F81" s="7">
        <f t="shared" si="1"/>
        <v>0</v>
      </c>
    </row>
    <row r="82" spans="1:6" ht="49.5" customHeight="1" x14ac:dyDescent="0.2">
      <c r="A82" s="2">
        <v>80</v>
      </c>
      <c r="B82" s="3" t="s">
        <v>84</v>
      </c>
      <c r="C82" s="2" t="s">
        <v>7</v>
      </c>
      <c r="D82" s="2">
        <v>5</v>
      </c>
      <c r="E82" s="7">
        <v>0</v>
      </c>
      <c r="F82" s="7">
        <f t="shared" si="1"/>
        <v>0</v>
      </c>
    </row>
    <row r="83" spans="1:6" ht="43.5" customHeight="1" x14ac:dyDescent="0.2">
      <c r="A83" s="2">
        <v>81</v>
      </c>
      <c r="B83" s="3" t="s">
        <v>85</v>
      </c>
      <c r="C83" s="2" t="s">
        <v>7</v>
      </c>
      <c r="D83" s="2">
        <v>5</v>
      </c>
      <c r="E83" s="7">
        <v>0</v>
      </c>
      <c r="F83" s="7">
        <f t="shared" si="1"/>
        <v>0</v>
      </c>
    </row>
    <row r="84" spans="1:6" ht="47.25" customHeight="1" x14ac:dyDescent="0.2">
      <c r="A84" s="2">
        <v>82</v>
      </c>
      <c r="B84" s="3" t="s">
        <v>86</v>
      </c>
      <c r="C84" s="2" t="s">
        <v>7</v>
      </c>
      <c r="D84" s="2">
        <v>5</v>
      </c>
      <c r="E84" s="7">
        <v>0</v>
      </c>
      <c r="F84" s="7">
        <f t="shared" si="1"/>
        <v>0</v>
      </c>
    </row>
    <row r="85" spans="1:6" ht="38.25" customHeight="1" x14ac:dyDescent="0.2">
      <c r="A85" s="2">
        <v>83</v>
      </c>
      <c r="B85" s="3" t="s">
        <v>87</v>
      </c>
      <c r="C85" s="2" t="s">
        <v>7</v>
      </c>
      <c r="D85" s="2">
        <v>5</v>
      </c>
      <c r="E85" s="7">
        <v>0</v>
      </c>
      <c r="F85" s="7">
        <f t="shared" si="1"/>
        <v>0</v>
      </c>
    </row>
    <row r="86" spans="1:6" ht="45.75" customHeight="1" x14ac:dyDescent="0.2">
      <c r="A86" s="2">
        <v>84</v>
      </c>
      <c r="B86" s="3" t="s">
        <v>88</v>
      </c>
      <c r="C86" s="2" t="s">
        <v>7</v>
      </c>
      <c r="D86" s="2">
        <v>5</v>
      </c>
      <c r="E86" s="7">
        <v>0</v>
      </c>
      <c r="F86" s="7">
        <f t="shared" si="1"/>
        <v>0</v>
      </c>
    </row>
    <row r="87" spans="1:6" ht="35.25" customHeight="1" x14ac:dyDescent="0.2">
      <c r="A87" s="2">
        <v>85</v>
      </c>
      <c r="B87" s="3" t="s">
        <v>89</v>
      </c>
      <c r="C87" s="2" t="s">
        <v>7</v>
      </c>
      <c r="D87" s="2">
        <v>2</v>
      </c>
      <c r="E87" s="7">
        <v>0</v>
      </c>
      <c r="F87" s="7">
        <f t="shared" si="1"/>
        <v>0</v>
      </c>
    </row>
    <row r="88" spans="1:6" ht="34.5" customHeight="1" x14ac:dyDescent="0.2">
      <c r="A88" s="2">
        <v>86</v>
      </c>
      <c r="B88" s="3" t="s">
        <v>90</v>
      </c>
      <c r="C88" s="2" t="s">
        <v>7</v>
      </c>
      <c r="D88" s="2">
        <v>2</v>
      </c>
      <c r="E88" s="7">
        <v>0</v>
      </c>
      <c r="F88" s="7">
        <f t="shared" si="1"/>
        <v>0</v>
      </c>
    </row>
    <row r="89" spans="1:6" ht="46.5" customHeight="1" x14ac:dyDescent="0.2">
      <c r="A89" s="2">
        <v>87</v>
      </c>
      <c r="B89" s="3" t="s">
        <v>91</v>
      </c>
      <c r="C89" s="2" t="s">
        <v>7</v>
      </c>
      <c r="D89" s="2">
        <v>3</v>
      </c>
      <c r="E89" s="7">
        <v>0</v>
      </c>
      <c r="F89" s="7">
        <f t="shared" si="1"/>
        <v>0</v>
      </c>
    </row>
    <row r="90" spans="1:6" ht="52.5" customHeight="1" x14ac:dyDescent="0.2">
      <c r="A90" s="2">
        <v>88</v>
      </c>
      <c r="B90" s="3" t="s">
        <v>92</v>
      </c>
      <c r="C90" s="2" t="s">
        <v>7</v>
      </c>
      <c r="D90" s="2">
        <v>2</v>
      </c>
      <c r="E90" s="7">
        <v>0</v>
      </c>
      <c r="F90" s="7">
        <f t="shared" si="1"/>
        <v>0</v>
      </c>
    </row>
    <row r="91" spans="1:6" ht="41.25" customHeight="1" x14ac:dyDescent="0.2">
      <c r="A91" s="2">
        <v>89</v>
      </c>
      <c r="B91" s="3" t="s">
        <v>93</v>
      </c>
      <c r="C91" s="2" t="s">
        <v>46</v>
      </c>
      <c r="D91" s="2">
        <v>5</v>
      </c>
      <c r="E91" s="7">
        <v>0</v>
      </c>
      <c r="F91" s="7">
        <f t="shared" si="1"/>
        <v>0</v>
      </c>
    </row>
    <row r="92" spans="1:6" ht="36" customHeight="1" x14ac:dyDescent="0.2">
      <c r="A92" s="2">
        <v>90</v>
      </c>
      <c r="B92" s="3" t="s">
        <v>94</v>
      </c>
      <c r="C92" s="2" t="s">
        <v>46</v>
      </c>
      <c r="D92" s="2">
        <v>5</v>
      </c>
      <c r="E92" s="7">
        <v>0</v>
      </c>
      <c r="F92" s="7">
        <f t="shared" si="1"/>
        <v>0</v>
      </c>
    </row>
    <row r="93" spans="1:6" ht="35.25" customHeight="1" x14ac:dyDescent="0.2">
      <c r="A93" s="2">
        <v>91</v>
      </c>
      <c r="B93" s="3" t="s">
        <v>95</v>
      </c>
      <c r="C93" s="2" t="s">
        <v>7</v>
      </c>
      <c r="D93" s="2">
        <v>10</v>
      </c>
      <c r="E93" s="7">
        <v>0</v>
      </c>
      <c r="F93" s="7">
        <f t="shared" si="1"/>
        <v>0</v>
      </c>
    </row>
    <row r="94" spans="1:6" ht="42" customHeight="1" x14ac:dyDescent="0.2">
      <c r="A94" s="2">
        <v>92</v>
      </c>
      <c r="B94" s="3" t="s">
        <v>96</v>
      </c>
      <c r="C94" s="2" t="s">
        <v>7</v>
      </c>
      <c r="D94" s="2">
        <v>10</v>
      </c>
      <c r="E94" s="7">
        <v>0</v>
      </c>
      <c r="F94" s="7">
        <f t="shared" si="1"/>
        <v>0</v>
      </c>
    </row>
    <row r="95" spans="1:6" ht="23.25" customHeight="1" x14ac:dyDescent="0.2">
      <c r="A95" s="2">
        <v>93</v>
      </c>
      <c r="B95" s="3" t="s">
        <v>97</v>
      </c>
      <c r="C95" s="2" t="s">
        <v>7</v>
      </c>
      <c r="D95" s="2">
        <v>10</v>
      </c>
      <c r="E95" s="7">
        <v>0</v>
      </c>
      <c r="F95" s="7">
        <f t="shared" si="1"/>
        <v>0</v>
      </c>
    </row>
    <row r="96" spans="1:6" ht="36.75" customHeight="1" x14ac:dyDescent="0.2">
      <c r="A96" s="2">
        <v>94</v>
      </c>
      <c r="B96" s="3" t="s">
        <v>98</v>
      </c>
      <c r="C96" s="2" t="s">
        <v>7</v>
      </c>
      <c r="D96" s="2">
        <v>10</v>
      </c>
      <c r="E96" s="7">
        <v>0</v>
      </c>
      <c r="F96" s="7">
        <f t="shared" si="1"/>
        <v>0</v>
      </c>
    </row>
    <row r="97" spans="1:6" ht="39.75" customHeight="1" x14ac:dyDescent="0.2">
      <c r="A97" s="2">
        <v>95</v>
      </c>
      <c r="B97" s="3" t="s">
        <v>99</v>
      </c>
      <c r="C97" s="2" t="s">
        <v>7</v>
      </c>
      <c r="D97" s="2">
        <v>10</v>
      </c>
      <c r="E97" s="7">
        <v>0</v>
      </c>
      <c r="F97" s="7">
        <f t="shared" si="1"/>
        <v>0</v>
      </c>
    </row>
    <row r="98" spans="1:6" ht="43.5" customHeight="1" x14ac:dyDescent="0.2">
      <c r="A98" s="2">
        <v>96</v>
      </c>
      <c r="B98" s="3" t="s">
        <v>100</v>
      </c>
      <c r="C98" s="2" t="s">
        <v>7</v>
      </c>
      <c r="D98" s="2">
        <v>20</v>
      </c>
      <c r="E98" s="7">
        <v>0</v>
      </c>
      <c r="F98" s="7">
        <f t="shared" si="1"/>
        <v>0</v>
      </c>
    </row>
    <row r="99" spans="1:6" ht="33.75" customHeight="1" x14ac:dyDescent="0.2">
      <c r="A99" s="2">
        <v>97</v>
      </c>
      <c r="B99" s="3" t="s">
        <v>101</v>
      </c>
      <c r="C99" s="2" t="s">
        <v>46</v>
      </c>
      <c r="D99" s="2">
        <v>6</v>
      </c>
      <c r="E99" s="7">
        <v>0</v>
      </c>
      <c r="F99" s="7">
        <f t="shared" si="1"/>
        <v>0</v>
      </c>
    </row>
    <row r="100" spans="1:6" ht="39" customHeight="1" x14ac:dyDescent="0.2">
      <c r="A100" s="2">
        <v>98</v>
      </c>
      <c r="B100" s="3" t="s">
        <v>102</v>
      </c>
      <c r="C100" s="2" t="s">
        <v>7</v>
      </c>
      <c r="D100" s="2">
        <v>4</v>
      </c>
      <c r="E100" s="7">
        <v>0</v>
      </c>
      <c r="F100" s="7">
        <f t="shared" si="1"/>
        <v>0</v>
      </c>
    </row>
    <row r="101" spans="1:6" ht="46.5" customHeight="1" x14ac:dyDescent="0.2">
      <c r="A101" s="2">
        <v>99</v>
      </c>
      <c r="B101" s="3" t="s">
        <v>103</v>
      </c>
      <c r="C101" s="2" t="s">
        <v>7</v>
      </c>
      <c r="D101" s="2">
        <v>4</v>
      </c>
      <c r="E101" s="7">
        <v>0</v>
      </c>
      <c r="F101" s="7">
        <f t="shared" si="1"/>
        <v>0</v>
      </c>
    </row>
    <row r="102" spans="1:6" ht="36" customHeight="1" x14ac:dyDescent="0.2">
      <c r="A102" s="2">
        <v>100</v>
      </c>
      <c r="B102" s="3" t="s">
        <v>104</v>
      </c>
      <c r="C102" s="2" t="s">
        <v>7</v>
      </c>
      <c r="D102" s="2">
        <v>4</v>
      </c>
      <c r="E102" s="7">
        <v>0</v>
      </c>
      <c r="F102" s="7">
        <f t="shared" si="1"/>
        <v>0</v>
      </c>
    </row>
    <row r="103" spans="1:6" ht="34.5" customHeight="1" x14ac:dyDescent="0.2">
      <c r="A103" s="2">
        <v>101</v>
      </c>
      <c r="B103" s="3" t="s">
        <v>105</v>
      </c>
      <c r="C103" s="2" t="s">
        <v>7</v>
      </c>
      <c r="D103" s="2">
        <v>4</v>
      </c>
      <c r="E103" s="7">
        <v>0</v>
      </c>
      <c r="F103" s="7">
        <f t="shared" si="1"/>
        <v>0</v>
      </c>
    </row>
    <row r="104" spans="1:6" ht="35.25" customHeight="1" x14ac:dyDescent="0.2">
      <c r="A104" s="2">
        <v>102</v>
      </c>
      <c r="B104" s="3" t="s">
        <v>106</v>
      </c>
      <c r="C104" s="2" t="s">
        <v>7</v>
      </c>
      <c r="D104" s="2">
        <v>6</v>
      </c>
      <c r="E104" s="7">
        <v>0</v>
      </c>
      <c r="F104" s="7">
        <f t="shared" si="1"/>
        <v>0</v>
      </c>
    </row>
    <row r="105" spans="1:6" ht="34.5" customHeight="1" x14ac:dyDescent="0.2">
      <c r="A105" s="2">
        <v>103</v>
      </c>
      <c r="B105" s="3" t="s">
        <v>107</v>
      </c>
      <c r="C105" s="2" t="s">
        <v>7</v>
      </c>
      <c r="D105" s="2">
        <v>5</v>
      </c>
      <c r="E105" s="7">
        <v>0</v>
      </c>
      <c r="F105" s="7">
        <f t="shared" si="1"/>
        <v>0</v>
      </c>
    </row>
    <row r="106" spans="1:6" ht="45.75" customHeight="1" x14ac:dyDescent="0.2">
      <c r="A106" s="2">
        <v>104</v>
      </c>
      <c r="B106" s="3" t="s">
        <v>108</v>
      </c>
      <c r="C106" s="2" t="s">
        <v>7</v>
      </c>
      <c r="D106" s="2">
        <v>3</v>
      </c>
      <c r="E106" s="7">
        <v>0</v>
      </c>
      <c r="F106" s="7">
        <f t="shared" si="1"/>
        <v>0</v>
      </c>
    </row>
    <row r="107" spans="1:6" ht="40.5" customHeight="1" x14ac:dyDescent="0.2">
      <c r="A107" s="2">
        <v>105</v>
      </c>
      <c r="B107" s="3" t="s">
        <v>109</v>
      </c>
      <c r="C107" s="2" t="s">
        <v>7</v>
      </c>
      <c r="D107" s="2">
        <v>3</v>
      </c>
      <c r="E107" s="7">
        <v>0</v>
      </c>
      <c r="F107" s="7">
        <f t="shared" si="1"/>
        <v>0</v>
      </c>
    </row>
    <row r="108" spans="1:6" ht="28.5" x14ac:dyDescent="0.2">
      <c r="A108" s="2">
        <v>106</v>
      </c>
      <c r="B108" s="3" t="s">
        <v>110</v>
      </c>
      <c r="C108" s="2" t="s">
        <v>7</v>
      </c>
      <c r="D108" s="2">
        <v>5</v>
      </c>
      <c r="E108" s="7">
        <v>0</v>
      </c>
      <c r="F108" s="7">
        <f t="shared" si="1"/>
        <v>0</v>
      </c>
    </row>
    <row r="109" spans="1:6" ht="42" customHeight="1" x14ac:dyDescent="0.2">
      <c r="A109" s="2">
        <v>107</v>
      </c>
      <c r="B109" s="3" t="s">
        <v>111</v>
      </c>
      <c r="C109" s="2" t="s">
        <v>7</v>
      </c>
      <c r="D109" s="2">
        <v>4</v>
      </c>
      <c r="E109" s="7">
        <v>0</v>
      </c>
      <c r="F109" s="7">
        <f t="shared" si="1"/>
        <v>0</v>
      </c>
    </row>
    <row r="110" spans="1:6" ht="37.5" customHeight="1" x14ac:dyDescent="0.2">
      <c r="A110" s="2">
        <v>108</v>
      </c>
      <c r="B110" s="3" t="s">
        <v>112</v>
      </c>
      <c r="C110" s="2" t="s">
        <v>31</v>
      </c>
      <c r="D110" s="2">
        <v>10</v>
      </c>
      <c r="E110" s="7">
        <v>0</v>
      </c>
      <c r="F110" s="7">
        <f t="shared" si="1"/>
        <v>0</v>
      </c>
    </row>
    <row r="111" spans="1:6" ht="33.75" customHeight="1" x14ac:dyDescent="0.2">
      <c r="A111" s="2">
        <v>109</v>
      </c>
      <c r="B111" s="3" t="s">
        <v>113</v>
      </c>
      <c r="C111" s="2" t="s">
        <v>31</v>
      </c>
      <c r="D111" s="2">
        <v>8</v>
      </c>
      <c r="E111" s="7">
        <v>0</v>
      </c>
      <c r="F111" s="7">
        <f t="shared" si="1"/>
        <v>0</v>
      </c>
    </row>
    <row r="112" spans="1:6" ht="30.75" customHeight="1" x14ac:dyDescent="0.2">
      <c r="A112" s="2">
        <v>110</v>
      </c>
      <c r="B112" s="3" t="s">
        <v>114</v>
      </c>
      <c r="C112" s="2" t="s">
        <v>31</v>
      </c>
      <c r="D112" s="2">
        <v>10</v>
      </c>
      <c r="E112" s="7">
        <v>0</v>
      </c>
      <c r="F112" s="7">
        <f t="shared" si="1"/>
        <v>0</v>
      </c>
    </row>
    <row r="113" spans="1:6" ht="45" customHeight="1" x14ac:dyDescent="0.2">
      <c r="A113" s="2">
        <v>111</v>
      </c>
      <c r="B113" s="3" t="s">
        <v>115</v>
      </c>
      <c r="C113" s="2" t="s">
        <v>31</v>
      </c>
      <c r="D113" s="2">
        <v>10</v>
      </c>
      <c r="E113" s="7">
        <v>0</v>
      </c>
      <c r="F113" s="7">
        <f t="shared" si="1"/>
        <v>0</v>
      </c>
    </row>
    <row r="114" spans="1:6" ht="43.5" customHeight="1" x14ac:dyDescent="0.2">
      <c r="A114" s="2">
        <v>112</v>
      </c>
      <c r="B114" s="3" t="s">
        <v>116</v>
      </c>
      <c r="C114" s="2" t="s">
        <v>31</v>
      </c>
      <c r="D114" s="2">
        <v>10</v>
      </c>
      <c r="E114" s="7">
        <v>0</v>
      </c>
      <c r="F114" s="7">
        <f t="shared" si="1"/>
        <v>0</v>
      </c>
    </row>
    <row r="115" spans="1:6" ht="44.25" customHeight="1" x14ac:dyDescent="0.2">
      <c r="A115" s="2">
        <v>113</v>
      </c>
      <c r="B115" s="3" t="s">
        <v>117</v>
      </c>
      <c r="C115" s="2" t="s">
        <v>31</v>
      </c>
      <c r="D115" s="2">
        <v>2</v>
      </c>
      <c r="E115" s="7">
        <v>0</v>
      </c>
      <c r="F115" s="7">
        <f t="shared" si="1"/>
        <v>0</v>
      </c>
    </row>
    <row r="116" spans="1:6" ht="54.75" customHeight="1" x14ac:dyDescent="0.2">
      <c r="A116" s="2">
        <v>114</v>
      </c>
      <c r="B116" s="3" t="s">
        <v>118</v>
      </c>
      <c r="C116" s="2" t="s">
        <v>31</v>
      </c>
      <c r="D116" s="2">
        <v>2</v>
      </c>
      <c r="E116" s="7">
        <v>0</v>
      </c>
      <c r="F116" s="7">
        <f t="shared" si="1"/>
        <v>0</v>
      </c>
    </row>
    <row r="117" spans="1:6" ht="48" customHeight="1" x14ac:dyDescent="0.2">
      <c r="A117" s="2">
        <v>115</v>
      </c>
      <c r="B117" s="3" t="s">
        <v>119</v>
      </c>
      <c r="C117" s="2" t="s">
        <v>31</v>
      </c>
      <c r="D117" s="2">
        <v>2</v>
      </c>
      <c r="E117" s="7">
        <v>0</v>
      </c>
      <c r="F117" s="7">
        <f t="shared" si="1"/>
        <v>0</v>
      </c>
    </row>
    <row r="118" spans="1:6" ht="54.75" customHeight="1" x14ac:dyDescent="0.2">
      <c r="A118" s="2">
        <v>116</v>
      </c>
      <c r="B118" s="3" t="s">
        <v>120</v>
      </c>
      <c r="C118" s="2" t="s">
        <v>31</v>
      </c>
      <c r="D118" s="2">
        <v>2</v>
      </c>
      <c r="E118" s="7">
        <v>0</v>
      </c>
      <c r="F118" s="7">
        <f t="shared" si="1"/>
        <v>0</v>
      </c>
    </row>
    <row r="119" spans="1:6" ht="51.75" customHeight="1" x14ac:dyDescent="0.2">
      <c r="A119" s="2">
        <v>117</v>
      </c>
      <c r="B119" s="3" t="s">
        <v>121</v>
      </c>
      <c r="C119" s="2" t="s">
        <v>31</v>
      </c>
      <c r="D119" s="2">
        <v>2</v>
      </c>
      <c r="E119" s="7">
        <v>0</v>
      </c>
      <c r="F119" s="7">
        <f t="shared" si="1"/>
        <v>0</v>
      </c>
    </row>
    <row r="120" spans="1:6" ht="52.5" customHeight="1" x14ac:dyDescent="0.2">
      <c r="A120" s="2">
        <v>118</v>
      </c>
      <c r="B120" s="3" t="s">
        <v>122</v>
      </c>
      <c r="C120" s="2" t="s">
        <v>31</v>
      </c>
      <c r="D120" s="2">
        <v>2</v>
      </c>
      <c r="E120" s="7">
        <v>0</v>
      </c>
      <c r="F120" s="7">
        <f t="shared" si="1"/>
        <v>0</v>
      </c>
    </row>
    <row r="121" spans="1:6" ht="61.5" customHeight="1" x14ac:dyDescent="0.2">
      <c r="A121" s="2">
        <v>119</v>
      </c>
      <c r="B121" s="3" t="s">
        <v>123</v>
      </c>
      <c r="C121" s="2" t="s">
        <v>31</v>
      </c>
      <c r="D121" s="2">
        <v>2</v>
      </c>
      <c r="E121" s="7">
        <v>0</v>
      </c>
      <c r="F121" s="7">
        <f t="shared" si="1"/>
        <v>0</v>
      </c>
    </row>
    <row r="122" spans="1:6" ht="44.25" customHeight="1" x14ac:dyDescent="0.2">
      <c r="A122" s="2">
        <v>120</v>
      </c>
      <c r="B122" s="3" t="s">
        <v>124</v>
      </c>
      <c r="C122" s="2" t="s">
        <v>31</v>
      </c>
      <c r="D122" s="2">
        <v>2</v>
      </c>
      <c r="E122" s="7">
        <v>0</v>
      </c>
      <c r="F122" s="7">
        <f t="shared" si="1"/>
        <v>0</v>
      </c>
    </row>
    <row r="123" spans="1:6" ht="47.25" customHeight="1" x14ac:dyDescent="0.2">
      <c r="A123" s="2">
        <v>121</v>
      </c>
      <c r="B123" s="3" t="s">
        <v>125</v>
      </c>
      <c r="C123" s="2" t="s">
        <v>46</v>
      </c>
      <c r="D123" s="2">
        <v>4</v>
      </c>
      <c r="E123" s="7">
        <v>0</v>
      </c>
      <c r="F123" s="7">
        <f t="shared" si="1"/>
        <v>0</v>
      </c>
    </row>
    <row r="124" spans="1:6" ht="22.5" customHeight="1" x14ac:dyDescent="0.2">
      <c r="A124" s="2">
        <v>122</v>
      </c>
      <c r="B124" s="3" t="s">
        <v>126</v>
      </c>
      <c r="C124" s="2" t="s">
        <v>7</v>
      </c>
      <c r="D124" s="2">
        <v>15</v>
      </c>
      <c r="E124" s="7">
        <v>0</v>
      </c>
      <c r="F124" s="7">
        <f t="shared" si="1"/>
        <v>0</v>
      </c>
    </row>
    <row r="125" spans="1:6" ht="24" customHeight="1" x14ac:dyDescent="0.2">
      <c r="A125" s="2">
        <v>123</v>
      </c>
      <c r="B125" s="3" t="s">
        <v>127</v>
      </c>
      <c r="C125" s="2" t="s">
        <v>7</v>
      </c>
      <c r="D125" s="2">
        <v>30</v>
      </c>
      <c r="E125" s="7">
        <v>0</v>
      </c>
      <c r="F125" s="7">
        <f t="shared" si="1"/>
        <v>0</v>
      </c>
    </row>
    <row r="126" spans="1:6" ht="33" customHeight="1" x14ac:dyDescent="0.2">
      <c r="A126" s="2">
        <v>124</v>
      </c>
      <c r="B126" s="3" t="s">
        <v>128</v>
      </c>
      <c r="C126" s="2" t="s">
        <v>129</v>
      </c>
      <c r="D126" s="2">
        <v>80</v>
      </c>
      <c r="E126" s="7">
        <v>0</v>
      </c>
      <c r="F126" s="7">
        <f t="shared" si="1"/>
        <v>0</v>
      </c>
    </row>
    <row r="127" spans="1:6" ht="28.5" x14ac:dyDescent="0.2">
      <c r="A127" s="2">
        <v>125</v>
      </c>
      <c r="B127" s="3" t="s">
        <v>130</v>
      </c>
      <c r="C127" s="2" t="s">
        <v>131</v>
      </c>
      <c r="D127" s="2">
        <v>60</v>
      </c>
      <c r="E127" s="7">
        <v>0</v>
      </c>
      <c r="F127" s="7">
        <f t="shared" si="1"/>
        <v>0</v>
      </c>
    </row>
    <row r="128" spans="1:6" ht="49.5" customHeight="1" x14ac:dyDescent="0.2">
      <c r="A128" s="2">
        <v>126</v>
      </c>
      <c r="B128" s="3" t="s">
        <v>132</v>
      </c>
      <c r="C128" s="2" t="s">
        <v>31</v>
      </c>
      <c r="D128" s="2">
        <v>6</v>
      </c>
      <c r="E128" s="7">
        <v>0</v>
      </c>
      <c r="F128" s="7">
        <f t="shared" ref="F128:F139" si="2">ROUND((E128*D128),2)</f>
        <v>0</v>
      </c>
    </row>
    <row r="129" spans="1:8" ht="39.75" customHeight="1" x14ac:dyDescent="0.2">
      <c r="A129" s="2">
        <v>127</v>
      </c>
      <c r="B129" s="3" t="s">
        <v>133</v>
      </c>
      <c r="C129" s="2" t="s">
        <v>134</v>
      </c>
      <c r="D129" s="2">
        <v>16</v>
      </c>
      <c r="E129" s="7">
        <v>0</v>
      </c>
      <c r="F129" s="7">
        <f t="shared" si="2"/>
        <v>0</v>
      </c>
    </row>
    <row r="130" spans="1:8" ht="69" customHeight="1" x14ac:dyDescent="0.2">
      <c r="A130" s="2">
        <v>128</v>
      </c>
      <c r="B130" s="3" t="s">
        <v>135</v>
      </c>
      <c r="C130" s="2" t="s">
        <v>131</v>
      </c>
      <c r="D130" s="2">
        <v>3</v>
      </c>
      <c r="E130" s="7">
        <v>0</v>
      </c>
      <c r="F130" s="7">
        <f t="shared" si="2"/>
        <v>0</v>
      </c>
    </row>
    <row r="131" spans="1:8" ht="42.75" customHeight="1" x14ac:dyDescent="0.2">
      <c r="A131" s="2">
        <v>129</v>
      </c>
      <c r="B131" s="3" t="s">
        <v>136</v>
      </c>
      <c r="C131" s="2" t="s">
        <v>131</v>
      </c>
      <c r="D131" s="2">
        <v>10</v>
      </c>
      <c r="E131" s="7">
        <v>0</v>
      </c>
      <c r="F131" s="7">
        <f t="shared" si="2"/>
        <v>0</v>
      </c>
    </row>
    <row r="132" spans="1:8" ht="59.25" customHeight="1" x14ac:dyDescent="0.2">
      <c r="A132" s="2">
        <v>130</v>
      </c>
      <c r="B132" s="3" t="s">
        <v>216</v>
      </c>
      <c r="C132" s="2" t="s">
        <v>200</v>
      </c>
      <c r="D132" s="2">
        <v>150</v>
      </c>
      <c r="E132" s="7">
        <v>0</v>
      </c>
      <c r="F132" s="7">
        <f t="shared" si="2"/>
        <v>0</v>
      </c>
    </row>
    <row r="133" spans="1:8" ht="60" customHeight="1" x14ac:dyDescent="0.2">
      <c r="A133" s="2">
        <v>131</v>
      </c>
      <c r="B133" s="3" t="s">
        <v>217</v>
      </c>
      <c r="C133" s="2" t="s">
        <v>131</v>
      </c>
      <c r="D133" s="2">
        <v>150</v>
      </c>
      <c r="E133" s="7">
        <v>0</v>
      </c>
      <c r="F133" s="7">
        <f t="shared" si="2"/>
        <v>0</v>
      </c>
    </row>
    <row r="134" spans="1:8" ht="52.5" customHeight="1" x14ac:dyDescent="0.2">
      <c r="A134" s="2">
        <v>132</v>
      </c>
      <c r="B134" s="3" t="s">
        <v>218</v>
      </c>
      <c r="C134" s="2" t="s">
        <v>131</v>
      </c>
      <c r="D134" s="2">
        <v>150</v>
      </c>
      <c r="E134" s="7">
        <v>0</v>
      </c>
      <c r="F134" s="7">
        <f t="shared" si="2"/>
        <v>0</v>
      </c>
    </row>
    <row r="135" spans="1:8" ht="41.25" customHeight="1" x14ac:dyDescent="0.2">
      <c r="A135" s="2">
        <v>133</v>
      </c>
      <c r="B135" s="3" t="s">
        <v>219</v>
      </c>
      <c r="C135" s="2" t="s">
        <v>131</v>
      </c>
      <c r="D135" s="2">
        <v>150</v>
      </c>
      <c r="E135" s="7">
        <v>0</v>
      </c>
      <c r="F135" s="7">
        <f t="shared" si="2"/>
        <v>0</v>
      </c>
    </row>
    <row r="136" spans="1:8" ht="54.75" customHeight="1" x14ac:dyDescent="0.2">
      <c r="A136" s="2">
        <v>134</v>
      </c>
      <c r="B136" s="3" t="s">
        <v>220</v>
      </c>
      <c r="C136" s="2" t="s">
        <v>131</v>
      </c>
      <c r="D136" s="2">
        <v>150</v>
      </c>
      <c r="E136" s="7">
        <v>0</v>
      </c>
      <c r="F136" s="7">
        <f t="shared" si="2"/>
        <v>0</v>
      </c>
    </row>
    <row r="137" spans="1:8" ht="60" customHeight="1" x14ac:dyDescent="0.2">
      <c r="A137" s="2">
        <v>135</v>
      </c>
      <c r="B137" s="3" t="s">
        <v>221</v>
      </c>
      <c r="C137" s="2" t="s">
        <v>131</v>
      </c>
      <c r="D137" s="2">
        <v>100</v>
      </c>
      <c r="E137" s="7">
        <v>0</v>
      </c>
      <c r="F137" s="7">
        <f t="shared" si="2"/>
        <v>0</v>
      </c>
    </row>
    <row r="138" spans="1:8" ht="60.75" customHeight="1" x14ac:dyDescent="0.2">
      <c r="A138" s="2">
        <v>136</v>
      </c>
      <c r="B138" s="3" t="s">
        <v>222</v>
      </c>
      <c r="C138" s="2" t="s">
        <v>131</v>
      </c>
      <c r="D138" s="2">
        <v>100</v>
      </c>
      <c r="E138" s="7">
        <v>0</v>
      </c>
      <c r="F138" s="7">
        <f t="shared" si="2"/>
        <v>0</v>
      </c>
    </row>
    <row r="139" spans="1:8" ht="59.25" customHeight="1" x14ac:dyDescent="0.2">
      <c r="A139" s="2">
        <v>137</v>
      </c>
      <c r="B139" s="3" t="s">
        <v>223</v>
      </c>
      <c r="C139" s="2" t="s">
        <v>131</v>
      </c>
      <c r="D139" s="2">
        <v>50</v>
      </c>
      <c r="E139" s="7">
        <v>0</v>
      </c>
      <c r="F139" s="7">
        <f t="shared" si="2"/>
        <v>0</v>
      </c>
    </row>
    <row r="140" spans="1:8" ht="24.95" customHeight="1" x14ac:dyDescent="0.2">
      <c r="A140" s="24" t="s">
        <v>137</v>
      </c>
      <c r="B140" s="24"/>
      <c r="C140" s="24"/>
      <c r="D140" s="24"/>
      <c r="E140" s="24"/>
      <c r="F140" s="8">
        <f>ROUND(SUM(F3:F139),2)</f>
        <v>0</v>
      </c>
      <c r="H140" s="22"/>
    </row>
    <row r="141" spans="1:8" ht="24.95" customHeight="1" x14ac:dyDescent="0.2">
      <c r="A141" s="24" t="s">
        <v>138</v>
      </c>
      <c r="B141" s="24"/>
      <c r="C141" s="24"/>
      <c r="D141" s="24"/>
      <c r="E141" s="24"/>
      <c r="F141" s="8">
        <f>ROUND((F140*24%),2)</f>
        <v>0</v>
      </c>
    </row>
    <row r="142" spans="1:8" ht="24.95" customHeight="1" x14ac:dyDescent="0.2">
      <c r="A142" s="24" t="s">
        <v>139</v>
      </c>
      <c r="B142" s="24"/>
      <c r="C142" s="24"/>
      <c r="D142" s="24"/>
      <c r="E142" s="24"/>
      <c r="F142" s="8">
        <f>ROUND((F140+F141),2)</f>
        <v>0</v>
      </c>
    </row>
    <row r="143" spans="1:8" ht="39.75" customHeight="1" x14ac:dyDescent="0.2">
      <c r="A143" s="32" t="s">
        <v>373</v>
      </c>
      <c r="B143" s="32"/>
      <c r="C143" s="32"/>
      <c r="D143" s="32"/>
      <c r="E143" s="32"/>
      <c r="F143" s="32"/>
    </row>
    <row r="144" spans="1:8" ht="24.95" customHeight="1" x14ac:dyDescent="0.2">
      <c r="A144" s="31"/>
      <c r="B144" s="31"/>
      <c r="C144" s="31"/>
      <c r="D144" s="31"/>
      <c r="E144" s="33" t="s">
        <v>374</v>
      </c>
      <c r="F144" s="33"/>
    </row>
    <row r="145" spans="1:6" ht="24.95" customHeight="1" x14ac:dyDescent="0.2">
      <c r="A145" s="31"/>
      <c r="B145" s="31"/>
      <c r="C145" s="31"/>
      <c r="D145" s="31"/>
      <c r="E145" s="34"/>
      <c r="F145" s="35"/>
    </row>
    <row r="146" spans="1:6" ht="24.95" customHeight="1" x14ac:dyDescent="0.2">
      <c r="A146" s="31"/>
      <c r="B146" s="31"/>
      <c r="C146" s="31"/>
      <c r="D146" s="31"/>
      <c r="E146" s="34"/>
      <c r="F146" s="35"/>
    </row>
    <row r="147" spans="1:6" ht="24.95" customHeight="1" x14ac:dyDescent="0.2">
      <c r="A147" s="31"/>
      <c r="B147" s="31"/>
      <c r="C147" s="31"/>
      <c r="D147" s="31"/>
      <c r="E147" s="33" t="s">
        <v>375</v>
      </c>
      <c r="F147" s="33"/>
    </row>
    <row r="149" spans="1:6" ht="31.5" customHeight="1" x14ac:dyDescent="0.2">
      <c r="A149" s="25" t="s">
        <v>336</v>
      </c>
      <c r="B149" s="25"/>
      <c r="C149" s="25"/>
      <c r="D149" s="25"/>
      <c r="E149" s="25"/>
      <c r="F149" s="25"/>
    </row>
    <row r="150" spans="1:6" ht="42.75" customHeight="1" x14ac:dyDescent="0.2">
      <c r="A150" s="1" t="s">
        <v>5</v>
      </c>
      <c r="B150" s="1" t="s">
        <v>1</v>
      </c>
      <c r="C150" s="1" t="s">
        <v>3</v>
      </c>
      <c r="D150" s="1" t="s">
        <v>2</v>
      </c>
      <c r="E150" s="15" t="s">
        <v>334</v>
      </c>
      <c r="F150" s="15" t="s">
        <v>333</v>
      </c>
    </row>
    <row r="151" spans="1:6" ht="57" x14ac:dyDescent="0.2">
      <c r="A151" s="9">
        <v>1</v>
      </c>
      <c r="B151" s="3" t="s">
        <v>224</v>
      </c>
      <c r="C151" s="2" t="s">
        <v>131</v>
      </c>
      <c r="D151" s="2">
        <v>70</v>
      </c>
      <c r="E151" s="10">
        <v>0</v>
      </c>
      <c r="F151" s="10">
        <f t="shared" ref="F151:F164" si="3">ROUND((E151*D151),2)</f>
        <v>0</v>
      </c>
    </row>
    <row r="152" spans="1:6" ht="71.25" x14ac:dyDescent="0.2">
      <c r="A152" s="9">
        <v>2</v>
      </c>
      <c r="B152" s="3" t="s">
        <v>225</v>
      </c>
      <c r="C152" s="2" t="s">
        <v>131</v>
      </c>
      <c r="D152" s="2">
        <v>40</v>
      </c>
      <c r="E152" s="10">
        <v>0</v>
      </c>
      <c r="F152" s="10">
        <f t="shared" si="3"/>
        <v>0</v>
      </c>
    </row>
    <row r="153" spans="1:6" ht="57" x14ac:dyDescent="0.2">
      <c r="A153" s="9">
        <v>3</v>
      </c>
      <c r="B153" s="3" t="s">
        <v>226</v>
      </c>
      <c r="C153" s="2" t="s">
        <v>131</v>
      </c>
      <c r="D153" s="2">
        <v>40</v>
      </c>
      <c r="E153" s="10">
        <v>0</v>
      </c>
      <c r="F153" s="10">
        <f t="shared" si="3"/>
        <v>0</v>
      </c>
    </row>
    <row r="154" spans="1:6" ht="85.5" x14ac:dyDescent="0.2">
      <c r="A154" s="9">
        <v>4</v>
      </c>
      <c r="B154" s="3" t="s">
        <v>227</v>
      </c>
      <c r="C154" s="2" t="s">
        <v>131</v>
      </c>
      <c r="D154" s="2">
        <v>15</v>
      </c>
      <c r="E154" s="10">
        <v>0</v>
      </c>
      <c r="F154" s="10">
        <f t="shared" si="3"/>
        <v>0</v>
      </c>
    </row>
    <row r="155" spans="1:6" ht="42.75" x14ac:dyDescent="0.2">
      <c r="A155" s="9">
        <v>5</v>
      </c>
      <c r="B155" s="3" t="s">
        <v>228</v>
      </c>
      <c r="C155" s="2" t="s">
        <v>131</v>
      </c>
      <c r="D155" s="2">
        <v>40</v>
      </c>
      <c r="E155" s="10">
        <v>0</v>
      </c>
      <c r="F155" s="10">
        <f t="shared" si="3"/>
        <v>0</v>
      </c>
    </row>
    <row r="156" spans="1:6" ht="42.75" x14ac:dyDescent="0.2">
      <c r="A156" s="9">
        <v>6</v>
      </c>
      <c r="B156" s="3" t="s">
        <v>229</v>
      </c>
      <c r="C156" s="2" t="s">
        <v>131</v>
      </c>
      <c r="D156" s="2">
        <v>40</v>
      </c>
      <c r="E156" s="10">
        <v>0</v>
      </c>
      <c r="F156" s="10">
        <f t="shared" si="3"/>
        <v>0</v>
      </c>
    </row>
    <row r="157" spans="1:6" ht="57" x14ac:dyDescent="0.2">
      <c r="A157" s="9">
        <v>7</v>
      </c>
      <c r="B157" s="3" t="s">
        <v>230</v>
      </c>
      <c r="C157" s="2" t="s">
        <v>131</v>
      </c>
      <c r="D157" s="2">
        <v>25</v>
      </c>
      <c r="E157" s="10">
        <v>0</v>
      </c>
      <c r="F157" s="10">
        <f t="shared" si="3"/>
        <v>0</v>
      </c>
    </row>
    <row r="158" spans="1:6" ht="57" x14ac:dyDescent="0.2">
      <c r="A158" s="9">
        <v>8</v>
      </c>
      <c r="B158" s="3" t="s">
        <v>231</v>
      </c>
      <c r="C158" s="2" t="s">
        <v>131</v>
      </c>
      <c r="D158" s="2">
        <v>70</v>
      </c>
      <c r="E158" s="10">
        <v>0</v>
      </c>
      <c r="F158" s="10">
        <f t="shared" si="3"/>
        <v>0</v>
      </c>
    </row>
    <row r="159" spans="1:6" ht="42.75" x14ac:dyDescent="0.2">
      <c r="A159" s="9">
        <v>9</v>
      </c>
      <c r="B159" s="3" t="s">
        <v>232</v>
      </c>
      <c r="C159" s="2" t="s">
        <v>131</v>
      </c>
      <c r="D159" s="2">
        <v>10</v>
      </c>
      <c r="E159" s="10">
        <v>0</v>
      </c>
      <c r="F159" s="10">
        <f t="shared" si="3"/>
        <v>0</v>
      </c>
    </row>
    <row r="160" spans="1:6" ht="42.75" x14ac:dyDescent="0.2">
      <c r="A160" s="9">
        <v>10</v>
      </c>
      <c r="B160" s="3" t="s">
        <v>233</v>
      </c>
      <c r="C160" s="2" t="s">
        <v>131</v>
      </c>
      <c r="D160" s="2">
        <v>4</v>
      </c>
      <c r="E160" s="10">
        <v>0</v>
      </c>
      <c r="F160" s="10">
        <f t="shared" si="3"/>
        <v>0</v>
      </c>
    </row>
    <row r="161" spans="1:9" ht="28.5" x14ac:dyDescent="0.2">
      <c r="A161" s="9">
        <v>11</v>
      </c>
      <c r="B161" s="3" t="s">
        <v>234</v>
      </c>
      <c r="C161" s="2" t="s">
        <v>131</v>
      </c>
      <c r="D161" s="2">
        <v>6</v>
      </c>
      <c r="E161" s="10">
        <v>0</v>
      </c>
      <c r="F161" s="10">
        <f t="shared" si="3"/>
        <v>0</v>
      </c>
    </row>
    <row r="162" spans="1:9" ht="28.5" x14ac:dyDescent="0.2">
      <c r="A162" s="9">
        <v>12</v>
      </c>
      <c r="B162" s="3" t="s">
        <v>235</v>
      </c>
      <c r="C162" s="2" t="s">
        <v>131</v>
      </c>
      <c r="D162" s="2">
        <v>6</v>
      </c>
      <c r="E162" s="10">
        <v>0</v>
      </c>
      <c r="F162" s="10">
        <f t="shared" si="3"/>
        <v>0</v>
      </c>
    </row>
    <row r="163" spans="1:9" ht="28.5" x14ac:dyDescent="0.2">
      <c r="A163" s="9">
        <v>13</v>
      </c>
      <c r="B163" s="3" t="s">
        <v>236</v>
      </c>
      <c r="C163" s="2" t="s">
        <v>131</v>
      </c>
      <c r="D163" s="2">
        <v>10</v>
      </c>
      <c r="E163" s="10">
        <v>0</v>
      </c>
      <c r="F163" s="10">
        <f t="shared" si="3"/>
        <v>0</v>
      </c>
    </row>
    <row r="164" spans="1:9" ht="57" x14ac:dyDescent="0.2">
      <c r="A164" s="9">
        <v>14</v>
      </c>
      <c r="B164" s="3" t="s">
        <v>237</v>
      </c>
      <c r="C164" s="2" t="s">
        <v>131</v>
      </c>
      <c r="D164" s="2">
        <v>5</v>
      </c>
      <c r="E164" s="10">
        <v>0</v>
      </c>
      <c r="F164" s="10">
        <f t="shared" si="3"/>
        <v>0</v>
      </c>
    </row>
    <row r="165" spans="1:9" ht="20.100000000000001" customHeight="1" x14ac:dyDescent="0.2">
      <c r="A165" s="26" t="s">
        <v>140</v>
      </c>
      <c r="B165" s="26"/>
      <c r="C165" s="26"/>
      <c r="D165" s="26"/>
      <c r="E165" s="26"/>
      <c r="F165" s="11">
        <f>ROUND(SUM(F151:F164),2)</f>
        <v>0</v>
      </c>
      <c r="H165" s="23"/>
      <c r="I165" s="23"/>
    </row>
    <row r="166" spans="1:9" ht="20.100000000000001" customHeight="1" x14ac:dyDescent="0.2">
      <c r="A166" s="26" t="s">
        <v>141</v>
      </c>
      <c r="B166" s="26"/>
      <c r="C166" s="26"/>
      <c r="D166" s="26"/>
      <c r="E166" s="26"/>
      <c r="F166" s="11">
        <f>ROUND((F165*24%),2)</f>
        <v>0</v>
      </c>
    </row>
    <row r="167" spans="1:9" ht="20.100000000000001" customHeight="1" x14ac:dyDescent="0.2">
      <c r="A167" s="26" t="s">
        <v>142</v>
      </c>
      <c r="B167" s="26"/>
      <c r="C167" s="26"/>
      <c r="D167" s="26"/>
      <c r="E167" s="26"/>
      <c r="F167" s="11">
        <f>ROUND((F165+F166),2)</f>
        <v>0</v>
      </c>
    </row>
    <row r="168" spans="1:9" ht="33.75" customHeight="1" x14ac:dyDescent="0.2">
      <c r="A168" s="32" t="s">
        <v>373</v>
      </c>
      <c r="B168" s="32"/>
      <c r="C168" s="32"/>
      <c r="D168" s="32"/>
      <c r="E168" s="32"/>
      <c r="F168" s="32"/>
    </row>
    <row r="169" spans="1:9" ht="20.100000000000001" customHeight="1" x14ac:dyDescent="0.2">
      <c r="A169" s="31"/>
      <c r="B169" s="31"/>
      <c r="C169" s="31"/>
      <c r="D169" s="31"/>
      <c r="E169" s="33" t="s">
        <v>374</v>
      </c>
      <c r="F169" s="33"/>
    </row>
    <row r="170" spans="1:9" ht="20.100000000000001" customHeight="1" x14ac:dyDescent="0.2">
      <c r="A170" s="31"/>
      <c r="B170" s="31"/>
      <c r="C170" s="31"/>
      <c r="D170" s="31"/>
      <c r="E170" s="34"/>
      <c r="F170" s="35"/>
    </row>
    <row r="171" spans="1:9" ht="20.100000000000001" customHeight="1" x14ac:dyDescent="0.2">
      <c r="A171" s="31"/>
      <c r="B171" s="31"/>
      <c r="C171" s="31"/>
      <c r="D171" s="31"/>
      <c r="E171" s="34"/>
      <c r="F171" s="35"/>
    </row>
    <row r="172" spans="1:9" ht="20.100000000000001" customHeight="1" x14ac:dyDescent="0.2">
      <c r="A172" s="31"/>
      <c r="B172" s="31"/>
      <c r="C172" s="31"/>
      <c r="D172" s="31"/>
      <c r="E172" s="33" t="s">
        <v>375</v>
      </c>
      <c r="F172" s="33"/>
    </row>
    <row r="173" spans="1:9" ht="15" x14ac:dyDescent="0.2">
      <c r="A173" s="4"/>
    </row>
    <row r="174" spans="1:9" ht="39.75" customHeight="1" x14ac:dyDescent="0.2">
      <c r="A174" s="25" t="s">
        <v>337</v>
      </c>
      <c r="B174" s="25"/>
      <c r="C174" s="25"/>
      <c r="D174" s="25"/>
      <c r="E174" s="25"/>
      <c r="F174" s="25"/>
    </row>
    <row r="175" spans="1:9" ht="39.950000000000003" customHeight="1" x14ac:dyDescent="0.2">
      <c r="A175" s="1" t="s">
        <v>5</v>
      </c>
      <c r="B175" s="1" t="s">
        <v>1</v>
      </c>
      <c r="C175" s="1" t="s">
        <v>3</v>
      </c>
      <c r="D175" s="1" t="s">
        <v>2</v>
      </c>
      <c r="E175" s="15" t="s">
        <v>334</v>
      </c>
      <c r="F175" s="15" t="s">
        <v>333</v>
      </c>
    </row>
    <row r="176" spans="1:9" ht="35.25" customHeight="1" x14ac:dyDescent="0.2">
      <c r="A176" s="12">
        <v>1</v>
      </c>
      <c r="B176" s="13" t="str">
        <f>'[1]ΚΑΤ. ΕΡΓΑΛΕΙΩΝ'!B3</f>
        <v xml:space="preserve">ΠΛΑΓΙΟΚΟΦΤΕΣ 160 ΜΜ KNIPEX ή ΙΣΟΔΥΝΑΜΟ </v>
      </c>
      <c r="C176" s="2" t="s">
        <v>131</v>
      </c>
      <c r="D176" s="12">
        <f>'[1]ΚΑΤ. ΕΡΓΑΛΕΙΩΝ'!F3</f>
        <v>2</v>
      </c>
      <c r="E176" s="10">
        <v>0</v>
      </c>
      <c r="F176" s="10">
        <f t="shared" ref="F176:F217" si="4">ROUND((E176*D176),2)</f>
        <v>0</v>
      </c>
    </row>
    <row r="177" spans="1:6" ht="34.5" customHeight="1" x14ac:dyDescent="0.2">
      <c r="A177" s="12">
        <v>2</v>
      </c>
      <c r="B177" s="13" t="str">
        <f>'[1]ΚΑΤ. ΕΡΓΑΛΕΙΩΝ'!B4</f>
        <v>ΠΕΝΣΕΣ KNIPEX ή ΙΣΟΔΥΝΑΜΟ</v>
      </c>
      <c r="C177" s="2" t="s">
        <v>131</v>
      </c>
      <c r="D177" s="12">
        <f>'[1]ΚΑΤ. ΕΡΓΑΛΕΙΩΝ'!F4</f>
        <v>2</v>
      </c>
      <c r="E177" s="10">
        <v>0</v>
      </c>
      <c r="F177" s="10">
        <f t="shared" si="4"/>
        <v>0</v>
      </c>
    </row>
    <row r="178" spans="1:6" ht="47.25" customHeight="1" x14ac:dyDescent="0.2">
      <c r="A178" s="12">
        <v>3</v>
      </c>
      <c r="B178" s="13" t="str">
        <f>'[1]ΚΑΤ. ΕΡΓΑΛΕΙΩΝ'!B5</f>
        <v>ΨΑΛΙΔΙΑ ΚΛΑΔΕΥΤΙΚΑ ΤΥΠΟΥ BAHCO P126-19 23 CM</v>
      </c>
      <c r="C178" s="2" t="s">
        <v>131</v>
      </c>
      <c r="D178" s="12">
        <f>'[1]ΚΑΤ. ΕΡΓΑΛΕΙΩΝ'!F5</f>
        <v>20</v>
      </c>
      <c r="E178" s="10">
        <v>0</v>
      </c>
      <c r="F178" s="10">
        <f t="shared" si="4"/>
        <v>0</v>
      </c>
    </row>
    <row r="179" spans="1:6" ht="37.5" customHeight="1" x14ac:dyDescent="0.2">
      <c r="A179" s="12">
        <v>4</v>
      </c>
      <c r="B179" s="13" t="str">
        <f>'[1]ΚΑΤ. ΕΡΓΑΛΕΙΩΝ'!B6</f>
        <v xml:space="preserve">ΠΡΙΟΝΙΑ ΤΟΡΜΑΝ-Ζ 265ΜΜ ή ΙΣΟΔΥΝΑΜΟ </v>
      </c>
      <c r="C179" s="2" t="s">
        <v>131</v>
      </c>
      <c r="D179" s="12">
        <f>'[1]ΚΑΤ. ΕΡΓΑΛΕΙΩΝ'!F6</f>
        <v>2</v>
      </c>
      <c r="E179" s="10">
        <v>0</v>
      </c>
      <c r="F179" s="10">
        <f t="shared" si="4"/>
        <v>0</v>
      </c>
    </row>
    <row r="180" spans="1:6" ht="40.5" customHeight="1" x14ac:dyDescent="0.2">
      <c r="A180" s="12">
        <v>5</v>
      </c>
      <c r="B180" s="13" t="str">
        <f>'[1]ΚΑΤ. ΕΡΓΑΛΕΙΩΝ'!B7</f>
        <v>ΠΡΙΟΝΙΑ ΤΟΡΜΑΝ-Ζ 240ΜΜ ή ΙΣΟΔΥΝΑΜΟ</v>
      </c>
      <c r="C180" s="2" t="s">
        <v>131</v>
      </c>
      <c r="D180" s="12">
        <f>'[1]ΚΑΤ. ΕΡΓΑΛΕΙΩΝ'!F7</f>
        <v>2</v>
      </c>
      <c r="E180" s="10">
        <v>0</v>
      </c>
      <c r="F180" s="10">
        <f t="shared" si="4"/>
        <v>0</v>
      </c>
    </row>
    <row r="181" spans="1:6" ht="39" customHeight="1" x14ac:dyDescent="0.2">
      <c r="A181" s="12">
        <v>6</v>
      </c>
      <c r="B181" s="13" t="str">
        <f>'[1]ΚΑΤ. ΕΡΓΑΛΕΙΩΝ'!B8</f>
        <v>ΠΡΙΟΝΙΑ ΚΛΑΔΕΥΤΙΚΑ ΤΥΠΟΥ SAMURAI 33CM</v>
      </c>
      <c r="C181" s="2" t="s">
        <v>131</v>
      </c>
      <c r="D181" s="12">
        <f>'[1]ΚΑΤ. ΕΡΓΑΛΕΙΩΝ'!F8</f>
        <v>20</v>
      </c>
      <c r="E181" s="10">
        <v>0</v>
      </c>
      <c r="F181" s="10">
        <f t="shared" si="4"/>
        <v>0</v>
      </c>
    </row>
    <row r="182" spans="1:6" ht="42.75" customHeight="1" x14ac:dyDescent="0.2">
      <c r="A182" s="12">
        <v>7</v>
      </c>
      <c r="B182" s="13" t="str">
        <f>'[1]ΚΑΤ. ΕΡΓΑΛΕΙΩΝ'!B9</f>
        <v>ΑΝΤΑΛΛΑΚΤΙΚΕΣ ΛΑΜΕΣ ΧΕΙΡΟΠΡΙΟΝΟΥ SIZE 330MM</v>
      </c>
      <c r="C182" s="2" t="s">
        <v>131</v>
      </c>
      <c r="D182" s="12">
        <f>'[1]ΚΑΤ. ΕΡΓΑΛΕΙΩΝ'!F9</f>
        <v>20</v>
      </c>
      <c r="E182" s="10">
        <v>0</v>
      </c>
      <c r="F182" s="10">
        <f t="shared" si="4"/>
        <v>0</v>
      </c>
    </row>
    <row r="183" spans="1:6" ht="30" customHeight="1" x14ac:dyDescent="0.2">
      <c r="A183" s="12">
        <v>8</v>
      </c>
      <c r="B183" s="13" t="str">
        <f>'[1]ΚΑΤ. ΕΡΓΑΛΕΙΩΝ'!B10</f>
        <v>ΚΑΛΕΜΙΑ 30CM</v>
      </c>
      <c r="C183" s="2" t="s">
        <v>131</v>
      </c>
      <c r="D183" s="12">
        <f>'[1]ΚΑΤ. ΕΡΓΑΛΕΙΩΝ'!F10</f>
        <v>2</v>
      </c>
      <c r="E183" s="10">
        <v>0</v>
      </c>
      <c r="F183" s="10">
        <f t="shared" si="4"/>
        <v>0</v>
      </c>
    </row>
    <row r="184" spans="1:6" ht="42.75" x14ac:dyDescent="0.2">
      <c r="A184" s="12">
        <v>9</v>
      </c>
      <c r="B184" s="13" t="str">
        <f>'[1]ΚΑΤ. ΕΡΓΑΛΕΙΩΝ'!B11</f>
        <v>ΔΙΧΤΥ ΣΗΜΑΝΣΗΣ ΕΡΓΟΥ ΚΟΚΚΙΝΟ ΡΟΛΟ 100 ΜΕΤΡΩΝ</v>
      </c>
      <c r="C184" s="2" t="s">
        <v>131</v>
      </c>
      <c r="D184" s="12">
        <f>'[1]ΚΑΤ. ΕΡΓΑΛΕΙΩΝ'!F11</f>
        <v>5</v>
      </c>
      <c r="E184" s="10">
        <v>0</v>
      </c>
      <c r="F184" s="10">
        <f t="shared" si="4"/>
        <v>0</v>
      </c>
    </row>
    <row r="185" spans="1:6" ht="42.75" x14ac:dyDescent="0.2">
      <c r="A185" s="12">
        <v>10</v>
      </c>
      <c r="B185" s="13" t="str">
        <f>'[1]ΚΑΤ. ΕΡΓΑΛΕΙΩΝ'!B12</f>
        <v>ΣΕΙΡΕΣ ΣΤΑYΡΟΚΑΤΣΑΒΙΔΑ ΟΛΑ ΤΑ ΝΟΥΜΕΡΑ</v>
      </c>
      <c r="C185" s="2" t="s">
        <v>131</v>
      </c>
      <c r="D185" s="12">
        <f>'[1]ΚΑΤ. ΕΡΓΑΛΕΙΩΝ'!F12</f>
        <v>2</v>
      </c>
      <c r="E185" s="10">
        <v>0</v>
      </c>
      <c r="F185" s="10">
        <f t="shared" si="4"/>
        <v>0</v>
      </c>
    </row>
    <row r="186" spans="1:6" ht="32.25" customHeight="1" x14ac:dyDescent="0.2">
      <c r="A186" s="12">
        <v>11</v>
      </c>
      <c r="B186" s="13" t="str">
        <f>'[1]ΚΑΤ. ΕΡΓΑΛΕΙΩΝ'!B13</f>
        <v>ΣΕΙΡΕΣ ΙΣΑ ΚΑΤΣΑΒΙΔΙΑ ΟΛΑ ΤΑ ΝΟΥΜΕΡΑ</v>
      </c>
      <c r="C186" s="2" t="s">
        <v>131</v>
      </c>
      <c r="D186" s="12">
        <f>'[1]ΚΑΤ. ΕΡΓΑΛΕΙΩΝ'!F13</f>
        <v>2</v>
      </c>
      <c r="E186" s="10">
        <v>0</v>
      </c>
      <c r="F186" s="10">
        <f t="shared" si="4"/>
        <v>0</v>
      </c>
    </row>
    <row r="187" spans="1:6" ht="42.75" x14ac:dyDescent="0.2">
      <c r="A187" s="12">
        <v>12</v>
      </c>
      <c r="B187" s="13" t="str">
        <f>'[1]ΚΑΤ. ΕΡΓΑΛΕΙΩΝ'!B14</f>
        <v>ΔΟΚΙΜΑΣΤΙΚΑ ΚΑΤΣΑΒΙΔΙΑ ΜΕΓΑΛΑ FACOM ή ΙΣΟΔΥΝΑΜΟ</v>
      </c>
      <c r="C187" s="2" t="s">
        <v>131</v>
      </c>
      <c r="D187" s="12">
        <f>'[1]ΚΑΤ. ΕΡΓΑΛΕΙΩΝ'!F14</f>
        <v>3</v>
      </c>
      <c r="E187" s="10">
        <v>0</v>
      </c>
      <c r="F187" s="10">
        <f t="shared" si="4"/>
        <v>0</v>
      </c>
    </row>
    <row r="188" spans="1:6" ht="42.75" x14ac:dyDescent="0.2">
      <c r="A188" s="12">
        <v>13</v>
      </c>
      <c r="B188" s="13" t="str">
        <f>'[1]ΚΑΤ. ΕΡΓΑΛΕΙΩΝ'!B15</f>
        <v>ΔΟΚΙΜΑΣΤΙΚΑ ΚΑΤΣΑΒΙΔΙΑ MΙΚΡΑ FACOM ή ΙΣΟΔΥΝΑΜΟ</v>
      </c>
      <c r="C188" s="2" t="s">
        <v>131</v>
      </c>
      <c r="D188" s="12">
        <f>'[1]ΚΑΤ. ΕΡΓΑΛΕΙΩΝ'!F15</f>
        <v>3</v>
      </c>
      <c r="E188" s="10">
        <v>0</v>
      </c>
      <c r="F188" s="10">
        <f t="shared" si="4"/>
        <v>0</v>
      </c>
    </row>
    <row r="189" spans="1:6" ht="21" customHeight="1" x14ac:dyDescent="0.2">
      <c r="A189" s="12">
        <v>14</v>
      </c>
      <c r="B189" s="13" t="str">
        <f>'[1]ΚΑΤ. ΕΡΓΑΛΕΙΩΝ'!B16</f>
        <v>ΜΥΣΤΡΙΑ ΜΕΣΑΙΑ</v>
      </c>
      <c r="C189" s="2" t="s">
        <v>131</v>
      </c>
      <c r="D189" s="12">
        <f>'[1]ΚΑΤ. ΕΡΓΑΛΕΙΩΝ'!F16</f>
        <v>2</v>
      </c>
      <c r="E189" s="10">
        <v>0</v>
      </c>
      <c r="F189" s="10">
        <f t="shared" si="4"/>
        <v>0</v>
      </c>
    </row>
    <row r="190" spans="1:6" ht="20.25" customHeight="1" x14ac:dyDescent="0.2">
      <c r="A190" s="12">
        <v>15</v>
      </c>
      <c r="B190" s="13" t="str">
        <f>'[1]ΚΑΤ. ΕΡΓΑΛΕΙΩΝ'!B17</f>
        <v>ΣΦΥΡΙΑ 1,5 ΚΙΛΑ</v>
      </c>
      <c r="C190" s="2" t="s">
        <v>131</v>
      </c>
      <c r="D190" s="12">
        <f>'[1]ΚΑΤ. ΕΡΓΑΛΕΙΩΝ'!F17</f>
        <v>2</v>
      </c>
      <c r="E190" s="10">
        <v>0</v>
      </c>
      <c r="F190" s="10">
        <f t="shared" si="4"/>
        <v>0</v>
      </c>
    </row>
    <row r="191" spans="1:6" ht="31.5" customHeight="1" x14ac:dyDescent="0.2">
      <c r="A191" s="12">
        <v>16</v>
      </c>
      <c r="B191" s="13" t="str">
        <f>'[1]ΚΑΤ. ΕΡΓΑΛΕΙΩΝ'!B18</f>
        <v>ΞΥΛΙΝΑ ΜΕΤΡΑ STABILA 2 ΜΕΤΡΩΝ ή  ΙΣΟΔΥΝΑΜΟ</v>
      </c>
      <c r="C191" s="2" t="s">
        <v>131</v>
      </c>
      <c r="D191" s="12">
        <f>'[1]ΚΑΤ. ΕΡΓΑΛΕΙΩΝ'!F18</f>
        <v>2</v>
      </c>
      <c r="E191" s="10">
        <v>0</v>
      </c>
      <c r="F191" s="10">
        <f t="shared" si="4"/>
        <v>0</v>
      </c>
    </row>
    <row r="192" spans="1:6" ht="45.75" customHeight="1" x14ac:dyDescent="0.2">
      <c r="A192" s="12">
        <v>17</v>
      </c>
      <c r="B192" s="13" t="str">
        <f>'[1]ΚΑΤ. ΕΡΓΑΛΕΙΩΝ'!B19</f>
        <v>ΑΝΤΑΛΛΑΚΤΙΚΟ ΤΖΑΜΙ PLEXIGLASS ΓΙΑ ΜΑΣΚΑ ΜΕΣΙΝΕΖΑΣ</v>
      </c>
      <c r="C192" s="2" t="s">
        <v>131</v>
      </c>
      <c r="D192" s="12">
        <f>'[1]ΚΑΤ. ΕΡΓΑΛΕΙΩΝ'!F19</f>
        <v>20</v>
      </c>
      <c r="E192" s="10">
        <v>0</v>
      </c>
      <c r="F192" s="10">
        <f t="shared" si="4"/>
        <v>0</v>
      </c>
    </row>
    <row r="193" spans="1:6" ht="28.5" x14ac:dyDescent="0.2">
      <c r="A193" s="12">
        <v>18</v>
      </c>
      <c r="B193" s="13" t="str">
        <f>'[1]ΚΑΤ. ΕΡΓΑΛΕΙΩΝ'!B20</f>
        <v xml:space="preserve">ΤΡΥΠΑΝΙΑ ΚΟΒΑΤΙΟΥ  1ΜΜ </v>
      </c>
      <c r="C193" s="2" t="s">
        <v>131</v>
      </c>
      <c r="D193" s="12">
        <f>'[1]ΚΑΤ. ΕΡΓΑΛΕΙΩΝ'!F20</f>
        <v>20</v>
      </c>
      <c r="E193" s="10">
        <v>0</v>
      </c>
      <c r="F193" s="10">
        <f t="shared" si="4"/>
        <v>0</v>
      </c>
    </row>
    <row r="194" spans="1:6" ht="28.5" x14ac:dyDescent="0.2">
      <c r="A194" s="12">
        <v>19</v>
      </c>
      <c r="B194" s="13" t="str">
        <f>'[1]ΚΑΤ. ΕΡΓΑΛΕΙΩΝ'!B21</f>
        <v xml:space="preserve">ΤΡΥΠΑΝΙΑ ΚΟΒΑΤΙΟΥ  2ΜΜ </v>
      </c>
      <c r="C194" s="2" t="s">
        <v>131</v>
      </c>
      <c r="D194" s="12">
        <f>'[1]ΚΑΤ. ΕΡΓΑΛΕΙΩΝ'!F21</f>
        <v>20</v>
      </c>
      <c r="E194" s="10">
        <v>0</v>
      </c>
      <c r="F194" s="10">
        <f t="shared" si="4"/>
        <v>0</v>
      </c>
    </row>
    <row r="195" spans="1:6" ht="28.5" x14ac:dyDescent="0.2">
      <c r="A195" s="12">
        <v>20</v>
      </c>
      <c r="B195" s="13" t="str">
        <f>'[1]ΚΑΤ. ΕΡΓΑΛΕΙΩΝ'!B22</f>
        <v xml:space="preserve">ΤΡΥΠΑΝΙΑ ΚΟΒΑΤΙΟΥ  3ΜΜ </v>
      </c>
      <c r="C195" s="2" t="s">
        <v>131</v>
      </c>
      <c r="D195" s="12">
        <f>'[1]ΚΑΤ. ΕΡΓΑΛΕΙΩΝ'!F22</f>
        <v>20</v>
      </c>
      <c r="E195" s="10">
        <v>0</v>
      </c>
      <c r="F195" s="10">
        <f t="shared" si="4"/>
        <v>0</v>
      </c>
    </row>
    <row r="196" spans="1:6" ht="28.5" x14ac:dyDescent="0.2">
      <c r="A196" s="12">
        <v>21</v>
      </c>
      <c r="B196" s="13" t="str">
        <f>'[1]ΚΑΤ. ΕΡΓΑΛΕΙΩΝ'!B23</f>
        <v xml:space="preserve">ΤΡΥΠΑΝΙΑ ΚΟΒΑΤΙΟΥ  4ΜΜ </v>
      </c>
      <c r="C196" s="2" t="s">
        <v>131</v>
      </c>
      <c r="D196" s="12">
        <f>'[1]ΚΑΤ. ΕΡΓΑΛΕΙΩΝ'!F23</f>
        <v>20</v>
      </c>
      <c r="E196" s="10">
        <v>0</v>
      </c>
      <c r="F196" s="10">
        <f t="shared" si="4"/>
        <v>0</v>
      </c>
    </row>
    <row r="197" spans="1:6" ht="28.5" x14ac:dyDescent="0.2">
      <c r="A197" s="12">
        <v>22</v>
      </c>
      <c r="B197" s="13" t="str">
        <f>'[1]ΚΑΤ. ΕΡΓΑΛΕΙΩΝ'!B24</f>
        <v xml:space="preserve">ΤΡΥΠΑΝΙΑ ΚΟΒΑΤΙΟΥ  5ΜΜ </v>
      </c>
      <c r="C197" s="2" t="s">
        <v>131</v>
      </c>
      <c r="D197" s="12">
        <f>'[1]ΚΑΤ. ΕΡΓΑΛΕΙΩΝ'!F24</f>
        <v>20</v>
      </c>
      <c r="E197" s="10">
        <v>0</v>
      </c>
      <c r="F197" s="10">
        <f t="shared" si="4"/>
        <v>0</v>
      </c>
    </row>
    <row r="198" spans="1:6" ht="28.5" x14ac:dyDescent="0.2">
      <c r="A198" s="12">
        <v>23</v>
      </c>
      <c r="B198" s="13" t="str">
        <f>'[1]ΚΑΤ. ΕΡΓΑΛΕΙΩΝ'!B25</f>
        <v xml:space="preserve">ΤΡΥΠΑΝΙΑ ΚΟΒΑΤΙΟΥ  6ΜΜ </v>
      </c>
      <c r="C198" s="2" t="s">
        <v>131</v>
      </c>
      <c r="D198" s="12">
        <f>'[1]ΚΑΤ. ΕΡΓΑΛΕΙΩΝ'!F25</f>
        <v>20</v>
      </c>
      <c r="E198" s="10">
        <v>0</v>
      </c>
      <c r="F198" s="10">
        <f t="shared" si="4"/>
        <v>0</v>
      </c>
    </row>
    <row r="199" spans="1:6" ht="20.100000000000001" customHeight="1" x14ac:dyDescent="0.2">
      <c r="A199" s="12">
        <v>24</v>
      </c>
      <c r="B199" s="13" t="str">
        <f>'[1]ΚΑΤ. ΕΡΓΑΛΕΙΩΝ'!B26</f>
        <v>ΗΛΕΚΤΡΟΔΙΑ 2,5Χ3,00 ΜΜ</v>
      </c>
      <c r="C199" s="12" t="s">
        <v>354</v>
      </c>
      <c r="D199" s="12">
        <f>'[1]ΚΑΤ. ΕΡΓΑΛΕΙΩΝ'!F26</f>
        <v>2</v>
      </c>
      <c r="E199" s="10">
        <v>0</v>
      </c>
      <c r="F199" s="10">
        <f t="shared" si="4"/>
        <v>0</v>
      </c>
    </row>
    <row r="200" spans="1:6" ht="20.100000000000001" customHeight="1" x14ac:dyDescent="0.2">
      <c r="A200" s="12">
        <v>25</v>
      </c>
      <c r="B200" s="13" t="str">
        <f>'[1]ΚΑΤ. ΕΡΓΑΛΕΙΩΝ'!B27</f>
        <v>ΔΙΣΚΑΚΙΑ 125 ΣΙΔΗΡΟΥ</v>
      </c>
      <c r="C200" s="2" t="s">
        <v>131</v>
      </c>
      <c r="D200" s="12">
        <f>'[1]ΚΑΤ. ΕΡΓΑΛΕΙΩΝ'!F27</f>
        <v>40</v>
      </c>
      <c r="E200" s="10">
        <v>0</v>
      </c>
      <c r="F200" s="10">
        <f t="shared" si="4"/>
        <v>0</v>
      </c>
    </row>
    <row r="201" spans="1:6" ht="20.100000000000001" customHeight="1" x14ac:dyDescent="0.2">
      <c r="A201" s="12">
        <v>26</v>
      </c>
      <c r="B201" s="13" t="str">
        <f>'[1]ΚΑΤ. ΕΡΓΑΛΕΙΩΝ'!B28</f>
        <v>ΟΥΠΑ Φ10</v>
      </c>
      <c r="C201" s="12" t="s">
        <v>354</v>
      </c>
      <c r="D201" s="12">
        <f>'[1]ΚΑΤ. ΕΡΓΑΛΕΙΩΝ'!F28</f>
        <v>2</v>
      </c>
      <c r="E201" s="10">
        <v>0</v>
      </c>
      <c r="F201" s="10">
        <f t="shared" si="4"/>
        <v>0</v>
      </c>
    </row>
    <row r="202" spans="1:6" ht="20.100000000000001" customHeight="1" x14ac:dyDescent="0.2">
      <c r="A202" s="12">
        <v>27</v>
      </c>
      <c r="B202" s="13" t="str">
        <f>'[1]ΚΑΤ. ΕΡΓΑΛΕΙΩΝ'!B29</f>
        <v>ΟΥΠΑ Φ8</v>
      </c>
      <c r="C202" s="12" t="s">
        <v>354</v>
      </c>
      <c r="D202" s="12">
        <f>'[1]ΚΑΤ. ΕΡΓΑΛΕΙΩΝ'!F29</f>
        <v>2</v>
      </c>
      <c r="E202" s="10">
        <v>0</v>
      </c>
      <c r="F202" s="10">
        <f t="shared" si="4"/>
        <v>0</v>
      </c>
    </row>
    <row r="203" spans="1:6" ht="28.5" x14ac:dyDescent="0.2">
      <c r="A203" s="12">
        <v>28</v>
      </c>
      <c r="B203" s="13" t="str">
        <f>'[1]ΚΑΤ. ΕΡΓΑΛΕΙΩΝ'!B30</f>
        <v>ΤΑΙΝΙΕΣ ΤΕΦΛΟΝ 12MM X 10M</v>
      </c>
      <c r="C203" s="2" t="s">
        <v>131</v>
      </c>
      <c r="D203" s="12">
        <f>'[1]ΚΑΤ. ΕΡΓΑΛΕΙΩΝ'!F30</f>
        <v>200</v>
      </c>
      <c r="E203" s="10">
        <v>0</v>
      </c>
      <c r="F203" s="10">
        <f t="shared" si="4"/>
        <v>0</v>
      </c>
    </row>
    <row r="204" spans="1:6" ht="28.5" customHeight="1" x14ac:dyDescent="0.2">
      <c r="A204" s="12">
        <v>29</v>
      </c>
      <c r="B204" s="13" t="str">
        <f>'[1]ΚΑΤ. ΕΡΓΑΛΕΙΩΝ'!B31</f>
        <v>ΣΥΡΜΑΤΟΣΚΟΥΠΕΣ ΤΥΠΟΥ HANDY ΙΤΑΛΙΑΣ ΧΡΥΣΗ</v>
      </c>
      <c r="C204" s="2" t="s">
        <v>131</v>
      </c>
      <c r="D204" s="12">
        <f>'[1]ΚΑΤ. ΕΡΓΑΛΕΙΩΝ'!F31</f>
        <v>70</v>
      </c>
      <c r="E204" s="10">
        <v>0</v>
      </c>
      <c r="F204" s="10">
        <f t="shared" si="4"/>
        <v>0</v>
      </c>
    </row>
    <row r="205" spans="1:6" ht="24" customHeight="1" x14ac:dyDescent="0.2">
      <c r="A205" s="12">
        <v>30</v>
      </c>
      <c r="B205" s="13" t="str">
        <f>'[1]ΚΑΤ. ΕΡΓΑΛΕΙΩΝ'!B32</f>
        <v>ΣΚΟΥΠΕΣ ΧΟΡΤΑΡΙΝΕΣ</v>
      </c>
      <c r="C205" s="2" t="s">
        <v>131</v>
      </c>
      <c r="D205" s="12">
        <f>'[1]ΚΑΤ. ΕΡΓΑΛΕΙΩΝ'!F32</f>
        <v>70</v>
      </c>
      <c r="E205" s="10">
        <v>0</v>
      </c>
      <c r="F205" s="10">
        <f t="shared" si="4"/>
        <v>0</v>
      </c>
    </row>
    <row r="206" spans="1:6" ht="26.25" customHeight="1" x14ac:dyDescent="0.2">
      <c r="A206" s="12">
        <v>31</v>
      </c>
      <c r="B206" s="13" t="str">
        <f>'[1]ΚΑΤ. ΕΡΓΑΛΕΙΩΝ'!B33</f>
        <v>ΔΙΣΚΟΙ ΚΟΠΗΣ INOX Φ125</v>
      </c>
      <c r="C206" s="2" t="s">
        <v>131</v>
      </c>
      <c r="D206" s="12">
        <f>'[1]ΚΑΤ. ΕΡΓΑΛΕΙΩΝ'!F33</f>
        <v>50</v>
      </c>
      <c r="E206" s="10">
        <v>0</v>
      </c>
      <c r="F206" s="10">
        <f t="shared" si="4"/>
        <v>0</v>
      </c>
    </row>
    <row r="207" spans="1:6" ht="28.5" x14ac:dyDescent="0.2">
      <c r="A207" s="14">
        <v>32</v>
      </c>
      <c r="B207" s="13" t="str">
        <f>'[1]ΚΑΤ. ΕΡΓΑΛΕΙΩΝ'!B34</f>
        <v>ΤΑΙΝΙΕΣ ΣΗΜΑΝΣΗΣ ΚΟΚΚΙΝΕΣ 100 ΜΕΤΡΩΝ</v>
      </c>
      <c r="C207" s="2" t="s">
        <v>131</v>
      </c>
      <c r="D207" s="12">
        <f>'[1]ΚΑΤ. ΕΡΓΑΛΕΙΩΝ'!F34</f>
        <v>150</v>
      </c>
      <c r="E207" s="10">
        <v>0</v>
      </c>
      <c r="F207" s="10">
        <f t="shared" si="4"/>
        <v>0</v>
      </c>
    </row>
    <row r="208" spans="1:6" ht="21" customHeight="1" x14ac:dyDescent="0.2">
      <c r="A208" s="12">
        <v>33</v>
      </c>
      <c r="B208" s="13" t="str">
        <f>'[1]ΚΑΤ. ΕΡΓΑΛΕΙΩΝ'!B35</f>
        <v>ΡΟΔΕΣ ΓΙΑ ΚΑΡΟΤΣΙ</v>
      </c>
      <c r="C208" s="2" t="s">
        <v>131</v>
      </c>
      <c r="D208" s="12">
        <f>'[1]ΚΑΤ. ΕΡΓΑΛΕΙΩΝ'!F35</f>
        <v>1</v>
      </c>
      <c r="E208" s="10">
        <v>0</v>
      </c>
      <c r="F208" s="10">
        <f t="shared" si="4"/>
        <v>0</v>
      </c>
    </row>
    <row r="209" spans="1:8" ht="33.75" customHeight="1" x14ac:dyDescent="0.2">
      <c r="A209" s="12">
        <v>34</v>
      </c>
      <c r="B209" s="13" t="str">
        <f>'[1]ΚΑΤ. ΕΡΓΑΛΕΙΩΝ'!B36</f>
        <v>ΣΧΟΙΝΙ ΣΙΖΑΛ ΚΟΥΒΑΡΙ 2 KG (TWINE 350/2)</v>
      </c>
      <c r="C209" s="2" t="s">
        <v>131</v>
      </c>
      <c r="D209" s="12">
        <f>'[1]ΚΑΤ. ΕΡΓΑΛΕΙΩΝ'!F36</f>
        <v>100</v>
      </c>
      <c r="E209" s="10">
        <v>0</v>
      </c>
      <c r="F209" s="10">
        <f t="shared" si="4"/>
        <v>0</v>
      </c>
    </row>
    <row r="210" spans="1:8" ht="20.100000000000001" customHeight="1" x14ac:dyDescent="0.2">
      <c r="A210" s="12">
        <v>35</v>
      </c>
      <c r="B210" s="13" t="str">
        <f>'[1]ΚΑΤ. ΕΡΓΑΛΕΙΩΝ'!B37</f>
        <v xml:space="preserve">ΦΙΣ ΣΟΥΚΟ ΑΡΣΕΝΙΚΑ </v>
      </c>
      <c r="C210" s="2" t="s">
        <v>131</v>
      </c>
      <c r="D210" s="12">
        <f>'[1]ΚΑΤ. ΕΡΓΑΛΕΙΩΝ'!F37</f>
        <v>15</v>
      </c>
      <c r="E210" s="10">
        <v>0</v>
      </c>
      <c r="F210" s="10">
        <f t="shared" si="4"/>
        <v>0</v>
      </c>
    </row>
    <row r="211" spans="1:8" ht="27" customHeight="1" x14ac:dyDescent="0.2">
      <c r="A211" s="12">
        <v>36</v>
      </c>
      <c r="B211" s="13" t="str">
        <f>'[1]ΚΑΤ. ΕΡΓΑΛΕΙΩΝ'!B38</f>
        <v>ΦΙΣ ΣΟΥΚΟ ΘΗΛΥΚΑ</v>
      </c>
      <c r="C211" s="2" t="s">
        <v>131</v>
      </c>
      <c r="D211" s="12">
        <f>'[1]ΚΑΤ. ΕΡΓΑΛΕΙΩΝ'!F38</f>
        <v>10</v>
      </c>
      <c r="E211" s="10">
        <v>0</v>
      </c>
      <c r="F211" s="10">
        <f t="shared" si="4"/>
        <v>0</v>
      </c>
    </row>
    <row r="212" spans="1:8" ht="20.25" customHeight="1" x14ac:dyDescent="0.2">
      <c r="A212" s="12">
        <v>37</v>
      </c>
      <c r="B212" s="13" t="str">
        <f>'[1]ΚΑΤ. ΕΡΓΑΛΕΙΩΝ'!B39</f>
        <v>ΚΑΛΩΔΙΟ 3Χ1,5</v>
      </c>
      <c r="C212" s="2" t="s">
        <v>131</v>
      </c>
      <c r="D212" s="12">
        <f>'[1]ΚΑΤ. ΕΡΓΑΛΕΙΩΝ'!F39</f>
        <v>30</v>
      </c>
      <c r="E212" s="10">
        <v>0</v>
      </c>
      <c r="F212" s="10">
        <f t="shared" si="4"/>
        <v>0</v>
      </c>
    </row>
    <row r="213" spans="1:8" ht="20.25" customHeight="1" x14ac:dyDescent="0.2">
      <c r="A213" s="12">
        <v>38</v>
      </c>
      <c r="B213" s="13" t="str">
        <f>'[1]ΚΑΤ. ΕΡΓΑΛΕΙΩΝ'!B40</f>
        <v>ΜΠΑΛΑΝΤΕΖΑ 20Μ</v>
      </c>
      <c r="C213" s="2" t="s">
        <v>131</v>
      </c>
      <c r="D213" s="12">
        <f>'[1]ΚΑΤ. ΕΡΓΑΛΕΙΩΝ'!F40</f>
        <v>1</v>
      </c>
      <c r="E213" s="10">
        <v>0</v>
      </c>
      <c r="F213" s="10">
        <f t="shared" si="4"/>
        <v>0</v>
      </c>
    </row>
    <row r="214" spans="1:8" ht="29.25" customHeight="1" x14ac:dyDescent="0.2">
      <c r="A214" s="12">
        <v>39</v>
      </c>
      <c r="B214" s="13" t="str">
        <f>'[1]ΚΑΤ. ΕΡΓΑΛΕΙΩΝ'!B41</f>
        <v xml:space="preserve"> ΔΙΧΤΥ ΣΚΙΑΣΗΣ 125ΓΡ 1,5x50m 90% </v>
      </c>
      <c r="C214" s="2" t="s">
        <v>131</v>
      </c>
      <c r="D214" s="12">
        <f>'[1]ΚΑΤ. ΕΡΓΑΛΕΙΩΝ'!F41</f>
        <v>1</v>
      </c>
      <c r="E214" s="10">
        <v>0</v>
      </c>
      <c r="F214" s="10">
        <f t="shared" si="4"/>
        <v>0</v>
      </c>
    </row>
    <row r="215" spans="1:8" ht="57" x14ac:dyDescent="0.2">
      <c r="A215" s="12">
        <v>40</v>
      </c>
      <c r="B215" s="13" t="str">
        <f>'[1]ΚΑΤ. ΕΡΓΑΛΕΙΩΝ'!B42</f>
        <v>ΓΑΝΤΙΑ ΕΡΓΑΣΙΑΣ ΑΠΌ ΔΕΡΜΑ ΜΟΣΧΟΥ ΔΑΣΟΚΟΜΙΑΣ  EN 388:2016 + Α1:2018, CAT-II</v>
      </c>
      <c r="C215" s="2" t="s">
        <v>131</v>
      </c>
      <c r="D215" s="12">
        <f>'[1]ΚΑΤ. ΕΡΓΑΛΕΙΩΝ'!F42</f>
        <v>200</v>
      </c>
      <c r="E215" s="10">
        <v>0</v>
      </c>
      <c r="F215" s="10">
        <f t="shared" si="4"/>
        <v>0</v>
      </c>
    </row>
    <row r="216" spans="1:8" ht="42.75" x14ac:dyDescent="0.2">
      <c r="A216" s="12">
        <v>41</v>
      </c>
      <c r="B216" s="13" t="str">
        <f>'[1]ΚΑΤ. ΕΡΓΑΛΕΙΩΝ'!B43</f>
        <v>ΦΑΛΤΣΕΤΑ - ΚΟΦΤΗΣ (ΜΟΚΕΤΑΣ) GIANT JRF-UC-506</v>
      </c>
      <c r="C216" s="2" t="s">
        <v>131</v>
      </c>
      <c r="D216" s="12">
        <f>'[1]ΚΑΤ. ΕΡΓΑΛΕΙΩΝ'!F43</f>
        <v>20</v>
      </c>
      <c r="E216" s="10">
        <v>0</v>
      </c>
      <c r="F216" s="10">
        <f t="shared" si="4"/>
        <v>0</v>
      </c>
    </row>
    <row r="217" spans="1:8" ht="57" x14ac:dyDescent="0.2">
      <c r="A217" s="12">
        <v>42</v>
      </c>
      <c r="B217" s="13" t="str">
        <f>'[1]ΚΑΤ. ΕΡΓΑΛΕΙΩΝ'!B44</f>
        <v>ΣΚΑΛΕΣ ΑΛΟΥΜΙΝΙΟΥ ΒΑΡΕΩΣ ΤΥΠΟΥ 6+1ΣΚΑΛ. ΑΝΤΟΧΗΣ  170 ΚΙΛΩΝ</v>
      </c>
      <c r="C217" s="2" t="s">
        <v>131</v>
      </c>
      <c r="D217" s="12">
        <f>'[1]ΚΑΤ. ΕΡΓΑΛΕΙΩΝ'!F44</f>
        <v>4</v>
      </c>
      <c r="E217" s="10">
        <v>0</v>
      </c>
      <c r="F217" s="10">
        <f t="shared" si="4"/>
        <v>0</v>
      </c>
    </row>
    <row r="218" spans="1:8" ht="20.100000000000001" customHeight="1" x14ac:dyDescent="0.2">
      <c r="A218" s="28" t="s">
        <v>143</v>
      </c>
      <c r="B218" s="29"/>
      <c r="C218" s="29"/>
      <c r="D218" s="29"/>
      <c r="E218" s="30"/>
      <c r="F218" s="11">
        <f>ROUND(SUM(F176:F217),2)</f>
        <v>0</v>
      </c>
      <c r="H218" s="23"/>
    </row>
    <row r="219" spans="1:8" ht="20.100000000000001" customHeight="1" x14ac:dyDescent="0.2">
      <c r="A219" s="28" t="s">
        <v>144</v>
      </c>
      <c r="B219" s="29"/>
      <c r="C219" s="29"/>
      <c r="D219" s="29"/>
      <c r="E219" s="30"/>
      <c r="F219" s="11">
        <f>ROUND((F218*0.24),2)</f>
        <v>0</v>
      </c>
    </row>
    <row r="220" spans="1:8" ht="20.100000000000001" customHeight="1" x14ac:dyDescent="0.2">
      <c r="A220" s="28" t="s">
        <v>145</v>
      </c>
      <c r="B220" s="29"/>
      <c r="C220" s="29"/>
      <c r="D220" s="29"/>
      <c r="E220" s="30"/>
      <c r="F220" s="11">
        <f>ROUND((F218+F219),2)</f>
        <v>0</v>
      </c>
    </row>
    <row r="221" spans="1:8" ht="38.25" customHeight="1" x14ac:dyDescent="0.2">
      <c r="A221" s="32" t="s">
        <v>373</v>
      </c>
      <c r="B221" s="32"/>
      <c r="C221" s="32"/>
      <c r="D221" s="32"/>
      <c r="E221" s="32"/>
      <c r="F221" s="32"/>
    </row>
    <row r="222" spans="1:8" ht="20.100000000000001" customHeight="1" x14ac:dyDescent="0.2">
      <c r="A222" s="31"/>
      <c r="B222" s="31"/>
      <c r="C222" s="31"/>
      <c r="D222" s="31"/>
      <c r="E222" s="33" t="s">
        <v>374</v>
      </c>
      <c r="F222" s="33"/>
    </row>
    <row r="223" spans="1:8" ht="20.100000000000001" customHeight="1" x14ac:dyDescent="0.2">
      <c r="A223" s="31"/>
      <c r="B223" s="31"/>
      <c r="C223" s="31"/>
      <c r="D223" s="31"/>
      <c r="E223" s="34"/>
      <c r="F223" s="35"/>
    </row>
    <row r="224" spans="1:8" ht="20.100000000000001" customHeight="1" x14ac:dyDescent="0.2">
      <c r="A224" s="31"/>
      <c r="B224" s="31"/>
      <c r="C224" s="31"/>
      <c r="D224" s="31"/>
      <c r="E224" s="34"/>
      <c r="F224" s="35"/>
    </row>
    <row r="225" spans="1:6" ht="20.100000000000001" customHeight="1" x14ac:dyDescent="0.2">
      <c r="A225" s="31"/>
      <c r="B225" s="31"/>
      <c r="C225" s="31"/>
      <c r="D225" s="31"/>
      <c r="E225" s="33" t="s">
        <v>375</v>
      </c>
      <c r="F225" s="33"/>
    </row>
    <row r="227" spans="1:6" ht="57" customHeight="1" x14ac:dyDescent="0.2">
      <c r="A227" s="25" t="s">
        <v>355</v>
      </c>
      <c r="B227" s="25"/>
      <c r="C227" s="25"/>
      <c r="D227" s="25"/>
      <c r="E227" s="25"/>
      <c r="F227" s="25"/>
    </row>
    <row r="228" spans="1:6" ht="40.5" customHeight="1" x14ac:dyDescent="0.2">
      <c r="A228" s="1" t="s">
        <v>5</v>
      </c>
      <c r="B228" s="1" t="s">
        <v>274</v>
      </c>
      <c r="C228" s="1" t="s">
        <v>332</v>
      </c>
      <c r="D228" s="1" t="s">
        <v>2</v>
      </c>
      <c r="E228" s="15" t="s">
        <v>334</v>
      </c>
      <c r="F228" s="15" t="s">
        <v>333</v>
      </c>
    </row>
    <row r="229" spans="1:6" ht="28.5" customHeight="1" x14ac:dyDescent="0.2">
      <c r="A229" s="2">
        <v>1</v>
      </c>
      <c r="B229" s="3" t="s">
        <v>258</v>
      </c>
      <c r="C229" s="2" t="s">
        <v>356</v>
      </c>
      <c r="D229" s="2">
        <v>40</v>
      </c>
      <c r="E229" s="10">
        <v>0</v>
      </c>
      <c r="F229" s="10">
        <f t="shared" ref="F229:F240" si="5">ROUND((E229*D229),2)</f>
        <v>0</v>
      </c>
    </row>
    <row r="230" spans="1:6" ht="42.75" x14ac:dyDescent="0.2">
      <c r="A230" s="2">
        <v>2</v>
      </c>
      <c r="B230" s="3" t="s">
        <v>259</v>
      </c>
      <c r="C230" s="2" t="s">
        <v>260</v>
      </c>
      <c r="D230" s="2">
        <v>10</v>
      </c>
      <c r="E230" s="10">
        <v>0</v>
      </c>
      <c r="F230" s="10">
        <f t="shared" si="5"/>
        <v>0</v>
      </c>
    </row>
    <row r="231" spans="1:6" ht="42.75" x14ac:dyDescent="0.2">
      <c r="A231" s="2">
        <v>3</v>
      </c>
      <c r="B231" s="3" t="s">
        <v>261</v>
      </c>
      <c r="C231" s="2" t="s">
        <v>260</v>
      </c>
      <c r="D231" s="2">
        <v>10</v>
      </c>
      <c r="E231" s="10">
        <v>0</v>
      </c>
      <c r="F231" s="10">
        <f t="shared" si="5"/>
        <v>0</v>
      </c>
    </row>
    <row r="232" spans="1:6" ht="42.75" x14ac:dyDescent="0.2">
      <c r="A232" s="2">
        <v>4</v>
      </c>
      <c r="B232" s="3" t="s">
        <v>262</v>
      </c>
      <c r="C232" s="2" t="s">
        <v>260</v>
      </c>
      <c r="D232" s="2">
        <v>15</v>
      </c>
      <c r="E232" s="10">
        <v>0</v>
      </c>
      <c r="F232" s="10">
        <f t="shared" si="5"/>
        <v>0</v>
      </c>
    </row>
    <row r="233" spans="1:6" ht="28.5" x14ac:dyDescent="0.2">
      <c r="A233" s="2">
        <v>5</v>
      </c>
      <c r="B233" s="3" t="s">
        <v>263</v>
      </c>
      <c r="C233" s="2" t="s">
        <v>260</v>
      </c>
      <c r="D233" s="2">
        <v>25</v>
      </c>
      <c r="E233" s="10">
        <v>0</v>
      </c>
      <c r="F233" s="10">
        <f t="shared" si="5"/>
        <v>0</v>
      </c>
    </row>
    <row r="234" spans="1:6" ht="28.5" x14ac:dyDescent="0.2">
      <c r="A234" s="2">
        <v>6</v>
      </c>
      <c r="B234" s="3" t="s">
        <v>264</v>
      </c>
      <c r="C234" s="2" t="s">
        <v>357</v>
      </c>
      <c r="D234" s="2">
        <v>50</v>
      </c>
      <c r="E234" s="10">
        <v>0</v>
      </c>
      <c r="F234" s="10">
        <f t="shared" si="5"/>
        <v>0</v>
      </c>
    </row>
    <row r="235" spans="1:6" ht="28.5" customHeight="1" x14ac:dyDescent="0.2">
      <c r="A235" s="2">
        <v>7</v>
      </c>
      <c r="B235" s="3" t="s">
        <v>265</v>
      </c>
      <c r="C235" s="2" t="s">
        <v>266</v>
      </c>
      <c r="D235" s="2">
        <v>35</v>
      </c>
      <c r="E235" s="10">
        <v>0</v>
      </c>
      <c r="F235" s="10">
        <f t="shared" si="5"/>
        <v>0</v>
      </c>
    </row>
    <row r="236" spans="1:6" ht="28.5" x14ac:dyDescent="0.2">
      <c r="A236" s="2">
        <v>8</v>
      </c>
      <c r="B236" s="3" t="s">
        <v>267</v>
      </c>
      <c r="C236" s="2" t="s">
        <v>268</v>
      </c>
      <c r="D236" s="2">
        <v>30</v>
      </c>
      <c r="E236" s="10">
        <v>0</v>
      </c>
      <c r="F236" s="10">
        <f t="shared" si="5"/>
        <v>0</v>
      </c>
    </row>
    <row r="237" spans="1:6" ht="27.75" customHeight="1" x14ac:dyDescent="0.2">
      <c r="A237" s="2">
        <v>9</v>
      </c>
      <c r="B237" s="3" t="s">
        <v>269</v>
      </c>
      <c r="C237" s="2" t="s">
        <v>270</v>
      </c>
      <c r="D237" s="2">
        <v>5</v>
      </c>
      <c r="E237" s="10">
        <v>0</v>
      </c>
      <c r="F237" s="10">
        <f t="shared" si="5"/>
        <v>0</v>
      </c>
    </row>
    <row r="238" spans="1:6" ht="35.25" customHeight="1" x14ac:dyDescent="0.2">
      <c r="A238" s="2">
        <v>10</v>
      </c>
      <c r="B238" s="3" t="s">
        <v>271</v>
      </c>
      <c r="C238" s="2" t="s">
        <v>260</v>
      </c>
      <c r="D238" s="2">
        <v>100</v>
      </c>
      <c r="E238" s="10">
        <v>0</v>
      </c>
      <c r="F238" s="10">
        <f t="shared" si="5"/>
        <v>0</v>
      </c>
    </row>
    <row r="239" spans="1:6" ht="62.25" customHeight="1" x14ac:dyDescent="0.2">
      <c r="A239" s="2">
        <v>11</v>
      </c>
      <c r="B239" s="3" t="s">
        <v>272</v>
      </c>
      <c r="C239" s="2" t="s">
        <v>358</v>
      </c>
      <c r="D239" s="2">
        <v>40</v>
      </c>
      <c r="E239" s="10">
        <v>0</v>
      </c>
      <c r="F239" s="10">
        <f t="shared" si="5"/>
        <v>0</v>
      </c>
    </row>
    <row r="240" spans="1:6" ht="30" customHeight="1" x14ac:dyDescent="0.2">
      <c r="A240" s="2">
        <v>12</v>
      </c>
      <c r="B240" s="3" t="s">
        <v>273</v>
      </c>
      <c r="C240" s="2" t="s">
        <v>270</v>
      </c>
      <c r="D240" s="2">
        <v>5</v>
      </c>
      <c r="E240" s="10">
        <v>0</v>
      </c>
      <c r="F240" s="10">
        <f t="shared" si="5"/>
        <v>0</v>
      </c>
    </row>
    <row r="241" spans="1:8" ht="20.100000000000001" customHeight="1" x14ac:dyDescent="0.2">
      <c r="A241" s="26" t="s">
        <v>146</v>
      </c>
      <c r="B241" s="26"/>
      <c r="C241" s="26"/>
      <c r="D241" s="26"/>
      <c r="E241" s="26"/>
      <c r="F241" s="8">
        <f>ROUND(SUM(F229:F240),2)</f>
        <v>0</v>
      </c>
      <c r="H241" s="22"/>
    </row>
    <row r="242" spans="1:8" ht="20.100000000000001" customHeight="1" x14ac:dyDescent="0.2">
      <c r="A242" s="26" t="s">
        <v>138</v>
      </c>
      <c r="B242" s="26"/>
      <c r="C242" s="26"/>
      <c r="D242" s="26"/>
      <c r="E242" s="26"/>
      <c r="F242" s="8">
        <f>ROUND((F241*24%),2)</f>
        <v>0</v>
      </c>
    </row>
    <row r="243" spans="1:8" ht="20.100000000000001" customHeight="1" x14ac:dyDescent="0.2">
      <c r="A243" s="26" t="s">
        <v>147</v>
      </c>
      <c r="B243" s="26"/>
      <c r="C243" s="26"/>
      <c r="D243" s="26"/>
      <c r="E243" s="26"/>
      <c r="F243" s="8">
        <f>ROUND((F241+F242),2)</f>
        <v>0</v>
      </c>
    </row>
    <row r="244" spans="1:8" ht="45.75" customHeight="1" x14ac:dyDescent="0.2">
      <c r="A244" s="32" t="s">
        <v>373</v>
      </c>
      <c r="B244" s="32"/>
      <c r="C244" s="32"/>
      <c r="D244" s="32"/>
      <c r="E244" s="32"/>
      <c r="F244" s="32"/>
    </row>
    <row r="245" spans="1:8" ht="20.100000000000001" customHeight="1" x14ac:dyDescent="0.2">
      <c r="A245" s="31"/>
      <c r="B245" s="31"/>
      <c r="C245" s="31"/>
      <c r="D245" s="31"/>
      <c r="E245" s="33" t="s">
        <v>374</v>
      </c>
      <c r="F245" s="33"/>
    </row>
    <row r="246" spans="1:8" ht="20.100000000000001" customHeight="1" x14ac:dyDescent="0.2">
      <c r="A246" s="31"/>
      <c r="B246" s="31"/>
      <c r="C246" s="31"/>
      <c r="D246" s="31"/>
      <c r="E246" s="34"/>
      <c r="F246" s="35"/>
    </row>
    <row r="247" spans="1:8" ht="20.100000000000001" customHeight="1" x14ac:dyDescent="0.2">
      <c r="A247" s="31"/>
      <c r="B247" s="31"/>
      <c r="C247" s="31"/>
      <c r="D247" s="31"/>
      <c r="E247" s="34"/>
      <c r="F247" s="35"/>
    </row>
    <row r="248" spans="1:8" ht="20.100000000000001" customHeight="1" x14ac:dyDescent="0.2">
      <c r="A248" s="31"/>
      <c r="B248" s="31"/>
      <c r="C248" s="31"/>
      <c r="D248" s="31"/>
      <c r="E248" s="33" t="s">
        <v>375</v>
      </c>
      <c r="F248" s="33"/>
    </row>
    <row r="249" spans="1:8" ht="15" x14ac:dyDescent="0.2">
      <c r="A249" s="6"/>
    </row>
    <row r="250" spans="1:8" ht="45.75" customHeight="1" x14ac:dyDescent="0.2">
      <c r="A250" s="25" t="s">
        <v>275</v>
      </c>
      <c r="B250" s="25"/>
      <c r="C250" s="25"/>
      <c r="D250" s="25"/>
      <c r="E250" s="25"/>
      <c r="F250" s="25"/>
    </row>
    <row r="251" spans="1:8" ht="48" customHeight="1" x14ac:dyDescent="0.2">
      <c r="A251" s="1" t="s">
        <v>5</v>
      </c>
      <c r="B251" s="1" t="s">
        <v>255</v>
      </c>
      <c r="C251" s="1" t="s">
        <v>256</v>
      </c>
      <c r="D251" s="1" t="s">
        <v>2</v>
      </c>
      <c r="E251" s="15" t="s">
        <v>334</v>
      </c>
      <c r="F251" s="15" t="s">
        <v>333</v>
      </c>
    </row>
    <row r="252" spans="1:8" ht="46.5" customHeight="1" x14ac:dyDescent="0.2">
      <c r="A252" s="2">
        <v>1</v>
      </c>
      <c r="B252" s="3" t="s">
        <v>309</v>
      </c>
      <c r="C252" s="2" t="s">
        <v>260</v>
      </c>
      <c r="D252" s="2">
        <v>5</v>
      </c>
      <c r="E252" s="10">
        <v>0</v>
      </c>
      <c r="F252" s="10">
        <f t="shared" ref="F252:F275" si="6">ROUND((E252*D252),2)</f>
        <v>0</v>
      </c>
    </row>
    <row r="253" spans="1:8" ht="28.5" x14ac:dyDescent="0.2">
      <c r="A253" s="2">
        <v>2</v>
      </c>
      <c r="B253" s="3" t="s">
        <v>282</v>
      </c>
      <c r="C253" s="2" t="s">
        <v>283</v>
      </c>
      <c r="D253" s="2">
        <v>10</v>
      </c>
      <c r="E253" s="10">
        <v>0</v>
      </c>
      <c r="F253" s="10">
        <f t="shared" si="6"/>
        <v>0</v>
      </c>
    </row>
    <row r="254" spans="1:8" ht="28.5" x14ac:dyDescent="0.2">
      <c r="A254" s="2">
        <v>3</v>
      </c>
      <c r="B254" s="3" t="s">
        <v>284</v>
      </c>
      <c r="C254" s="2" t="s">
        <v>283</v>
      </c>
      <c r="D254" s="2">
        <v>15</v>
      </c>
      <c r="E254" s="10">
        <v>0</v>
      </c>
      <c r="F254" s="10">
        <f t="shared" si="6"/>
        <v>0</v>
      </c>
    </row>
    <row r="255" spans="1:8" ht="36" customHeight="1" x14ac:dyDescent="0.2">
      <c r="A255" s="2">
        <v>4</v>
      </c>
      <c r="B255" s="3" t="s">
        <v>285</v>
      </c>
      <c r="C255" s="2" t="s">
        <v>260</v>
      </c>
      <c r="D255" s="2">
        <v>150</v>
      </c>
      <c r="E255" s="10">
        <v>0</v>
      </c>
      <c r="F255" s="10">
        <f t="shared" si="6"/>
        <v>0</v>
      </c>
    </row>
    <row r="256" spans="1:8" ht="28.5" x14ac:dyDescent="0.2">
      <c r="A256" s="2">
        <v>5</v>
      </c>
      <c r="B256" s="3" t="s">
        <v>286</v>
      </c>
      <c r="C256" s="2" t="s">
        <v>287</v>
      </c>
      <c r="D256" s="2">
        <v>200</v>
      </c>
      <c r="E256" s="10">
        <v>0</v>
      </c>
      <c r="F256" s="10">
        <f t="shared" si="6"/>
        <v>0</v>
      </c>
    </row>
    <row r="257" spans="1:6" ht="38.25" customHeight="1" x14ac:dyDescent="0.2">
      <c r="A257" s="2">
        <v>6</v>
      </c>
      <c r="B257" s="3" t="s">
        <v>310</v>
      </c>
      <c r="C257" s="2" t="s">
        <v>260</v>
      </c>
      <c r="D257" s="2">
        <v>60</v>
      </c>
      <c r="E257" s="10">
        <v>0</v>
      </c>
      <c r="F257" s="10">
        <f t="shared" si="6"/>
        <v>0</v>
      </c>
    </row>
    <row r="258" spans="1:6" ht="52.5" customHeight="1" x14ac:dyDescent="0.2">
      <c r="A258" s="2">
        <v>7</v>
      </c>
      <c r="B258" s="3" t="s">
        <v>288</v>
      </c>
      <c r="C258" s="2" t="s">
        <v>260</v>
      </c>
      <c r="D258" s="2">
        <v>20</v>
      </c>
      <c r="E258" s="10">
        <v>0</v>
      </c>
      <c r="F258" s="10">
        <f t="shared" si="6"/>
        <v>0</v>
      </c>
    </row>
    <row r="259" spans="1:6" ht="28.5" x14ac:dyDescent="0.2">
      <c r="A259" s="2">
        <v>8</v>
      </c>
      <c r="B259" s="3" t="s">
        <v>289</v>
      </c>
      <c r="C259" s="2" t="s">
        <v>260</v>
      </c>
      <c r="D259" s="2">
        <v>30</v>
      </c>
      <c r="E259" s="10">
        <v>0</v>
      </c>
      <c r="F259" s="10">
        <f t="shared" si="6"/>
        <v>0</v>
      </c>
    </row>
    <row r="260" spans="1:6" ht="31.5" customHeight="1" x14ac:dyDescent="0.2">
      <c r="A260" s="2">
        <v>9</v>
      </c>
      <c r="B260" s="3" t="s">
        <v>290</v>
      </c>
      <c r="C260" s="2" t="s">
        <v>291</v>
      </c>
      <c r="D260" s="2">
        <v>6</v>
      </c>
      <c r="E260" s="10">
        <v>0</v>
      </c>
      <c r="F260" s="10">
        <f t="shared" si="6"/>
        <v>0</v>
      </c>
    </row>
    <row r="261" spans="1:6" ht="28.5" x14ac:dyDescent="0.2">
      <c r="A261" s="2">
        <v>10</v>
      </c>
      <c r="B261" s="3" t="s">
        <v>292</v>
      </c>
      <c r="C261" s="2" t="s">
        <v>260</v>
      </c>
      <c r="D261" s="2">
        <v>30</v>
      </c>
      <c r="E261" s="10">
        <v>0</v>
      </c>
      <c r="F261" s="10">
        <f t="shared" si="6"/>
        <v>0</v>
      </c>
    </row>
    <row r="262" spans="1:6" ht="36.75" customHeight="1" x14ac:dyDescent="0.2">
      <c r="A262" s="2">
        <v>11</v>
      </c>
      <c r="B262" s="3" t="s">
        <v>311</v>
      </c>
      <c r="C262" s="2" t="s">
        <v>260</v>
      </c>
      <c r="D262" s="2">
        <v>2</v>
      </c>
      <c r="E262" s="10">
        <v>0</v>
      </c>
      <c r="F262" s="10">
        <f t="shared" si="6"/>
        <v>0</v>
      </c>
    </row>
    <row r="263" spans="1:6" ht="24.75" customHeight="1" x14ac:dyDescent="0.2">
      <c r="A263" s="2">
        <v>12</v>
      </c>
      <c r="B263" s="3" t="s">
        <v>293</v>
      </c>
      <c r="C263" s="2" t="s">
        <v>260</v>
      </c>
      <c r="D263" s="2">
        <v>2</v>
      </c>
      <c r="E263" s="10">
        <v>0</v>
      </c>
      <c r="F263" s="10">
        <f t="shared" si="6"/>
        <v>0</v>
      </c>
    </row>
    <row r="264" spans="1:6" ht="28.5" x14ac:dyDescent="0.2">
      <c r="A264" s="2">
        <v>13</v>
      </c>
      <c r="B264" s="3" t="s">
        <v>294</v>
      </c>
      <c r="C264" s="2" t="s">
        <v>295</v>
      </c>
      <c r="D264" s="2">
        <v>2</v>
      </c>
      <c r="E264" s="10">
        <v>0</v>
      </c>
      <c r="F264" s="10">
        <f t="shared" si="6"/>
        <v>0</v>
      </c>
    </row>
    <row r="265" spans="1:6" ht="21.75" customHeight="1" x14ac:dyDescent="0.2">
      <c r="A265" s="2">
        <v>14</v>
      </c>
      <c r="B265" s="3" t="s">
        <v>296</v>
      </c>
      <c r="C265" s="2" t="s">
        <v>297</v>
      </c>
      <c r="D265" s="2">
        <v>2</v>
      </c>
      <c r="E265" s="10">
        <v>0</v>
      </c>
      <c r="F265" s="10">
        <f t="shared" si="6"/>
        <v>0</v>
      </c>
    </row>
    <row r="266" spans="1:6" ht="22.5" customHeight="1" x14ac:dyDescent="0.2">
      <c r="A266" s="2">
        <v>15</v>
      </c>
      <c r="B266" s="3" t="s">
        <v>298</v>
      </c>
      <c r="C266" s="2" t="s">
        <v>260</v>
      </c>
      <c r="D266" s="2">
        <v>5</v>
      </c>
      <c r="E266" s="10">
        <v>0</v>
      </c>
      <c r="F266" s="10">
        <f t="shared" si="6"/>
        <v>0</v>
      </c>
    </row>
    <row r="267" spans="1:6" ht="36" customHeight="1" x14ac:dyDescent="0.2">
      <c r="A267" s="2">
        <v>16</v>
      </c>
      <c r="B267" s="3" t="s">
        <v>299</v>
      </c>
      <c r="C267" s="2" t="s">
        <v>260</v>
      </c>
      <c r="D267" s="2">
        <v>10</v>
      </c>
      <c r="E267" s="10">
        <v>0</v>
      </c>
      <c r="F267" s="10">
        <f t="shared" si="6"/>
        <v>0</v>
      </c>
    </row>
    <row r="268" spans="1:6" ht="28.5" x14ac:dyDescent="0.2">
      <c r="A268" s="2">
        <v>17</v>
      </c>
      <c r="B268" s="3" t="s">
        <v>300</v>
      </c>
      <c r="C268" s="2" t="s">
        <v>260</v>
      </c>
      <c r="D268" s="2">
        <v>10</v>
      </c>
      <c r="E268" s="10">
        <v>0</v>
      </c>
      <c r="F268" s="10">
        <f t="shared" si="6"/>
        <v>0</v>
      </c>
    </row>
    <row r="269" spans="1:6" ht="20.100000000000001" customHeight="1" x14ac:dyDescent="0.2">
      <c r="A269" s="2">
        <v>18</v>
      </c>
      <c r="B269" s="3" t="s">
        <v>301</v>
      </c>
      <c r="C269" s="2" t="s">
        <v>291</v>
      </c>
      <c r="D269" s="2">
        <v>20</v>
      </c>
      <c r="E269" s="10">
        <v>0</v>
      </c>
      <c r="F269" s="10">
        <f t="shared" si="6"/>
        <v>0</v>
      </c>
    </row>
    <row r="270" spans="1:6" ht="20.100000000000001" customHeight="1" x14ac:dyDescent="0.2">
      <c r="A270" s="2">
        <v>19</v>
      </c>
      <c r="B270" s="3" t="s">
        <v>302</v>
      </c>
      <c r="C270" s="2" t="s">
        <v>303</v>
      </c>
      <c r="D270" s="2">
        <v>3</v>
      </c>
      <c r="E270" s="10">
        <v>0</v>
      </c>
      <c r="F270" s="10">
        <f t="shared" si="6"/>
        <v>0</v>
      </c>
    </row>
    <row r="271" spans="1:6" ht="20.100000000000001" customHeight="1" x14ac:dyDescent="0.2">
      <c r="A271" s="2">
        <v>20</v>
      </c>
      <c r="B271" s="3" t="s">
        <v>304</v>
      </c>
      <c r="C271" s="2" t="s">
        <v>260</v>
      </c>
      <c r="D271" s="2">
        <v>5</v>
      </c>
      <c r="E271" s="10">
        <v>0</v>
      </c>
      <c r="F271" s="10">
        <f t="shared" si="6"/>
        <v>0</v>
      </c>
    </row>
    <row r="272" spans="1:6" ht="20.100000000000001" customHeight="1" x14ac:dyDescent="0.2">
      <c r="A272" s="2">
        <v>21</v>
      </c>
      <c r="B272" s="3" t="s">
        <v>305</v>
      </c>
      <c r="C272" s="2" t="s">
        <v>260</v>
      </c>
      <c r="D272" s="2">
        <v>5</v>
      </c>
      <c r="E272" s="10">
        <v>0</v>
      </c>
      <c r="F272" s="10">
        <f t="shared" si="6"/>
        <v>0</v>
      </c>
    </row>
    <row r="273" spans="1:8" ht="20.100000000000001" customHeight="1" x14ac:dyDescent="0.2">
      <c r="A273" s="2">
        <v>22</v>
      </c>
      <c r="B273" s="3" t="s">
        <v>306</v>
      </c>
      <c r="C273" s="2" t="s">
        <v>260</v>
      </c>
      <c r="D273" s="2">
        <v>5</v>
      </c>
      <c r="E273" s="10">
        <v>0</v>
      </c>
      <c r="F273" s="10">
        <f t="shared" si="6"/>
        <v>0</v>
      </c>
    </row>
    <row r="274" spans="1:8" ht="20.100000000000001" customHeight="1" x14ac:dyDescent="0.2">
      <c r="A274" s="2">
        <v>23</v>
      </c>
      <c r="B274" s="3" t="s">
        <v>307</v>
      </c>
      <c r="C274" s="2" t="s">
        <v>295</v>
      </c>
      <c r="D274" s="2">
        <v>1</v>
      </c>
      <c r="E274" s="10">
        <v>0</v>
      </c>
      <c r="F274" s="10">
        <f t="shared" si="6"/>
        <v>0</v>
      </c>
    </row>
    <row r="275" spans="1:8" ht="28.5" x14ac:dyDescent="0.2">
      <c r="A275" s="2">
        <v>24</v>
      </c>
      <c r="B275" s="3" t="s">
        <v>308</v>
      </c>
      <c r="C275" s="2" t="s">
        <v>260</v>
      </c>
      <c r="D275" s="2">
        <v>100</v>
      </c>
      <c r="E275" s="10">
        <v>0</v>
      </c>
      <c r="F275" s="10">
        <f t="shared" si="6"/>
        <v>0</v>
      </c>
    </row>
    <row r="276" spans="1:8" ht="20.100000000000001" customHeight="1" x14ac:dyDescent="0.2">
      <c r="A276" s="26" t="s">
        <v>277</v>
      </c>
      <c r="B276" s="26"/>
      <c r="C276" s="26"/>
      <c r="D276" s="26"/>
      <c r="E276" s="26"/>
      <c r="F276" s="8">
        <f>ROUND(SUM(F252:F275),2)</f>
        <v>0</v>
      </c>
      <c r="H276" s="22"/>
    </row>
    <row r="277" spans="1:8" ht="20.100000000000001" customHeight="1" x14ac:dyDescent="0.2">
      <c r="A277" s="26" t="s">
        <v>138</v>
      </c>
      <c r="B277" s="26"/>
      <c r="C277" s="26"/>
      <c r="D277" s="26"/>
      <c r="E277" s="26"/>
      <c r="F277" s="8">
        <f>ROUND((F276*24%),2)</f>
        <v>0</v>
      </c>
    </row>
    <row r="278" spans="1:8" ht="20.100000000000001" customHeight="1" x14ac:dyDescent="0.2">
      <c r="A278" s="26" t="s">
        <v>280</v>
      </c>
      <c r="B278" s="26"/>
      <c r="C278" s="26"/>
      <c r="D278" s="26"/>
      <c r="E278" s="26"/>
      <c r="F278" s="8">
        <f>ROUND((F276+F277),2)</f>
        <v>0</v>
      </c>
    </row>
    <row r="279" spans="1:8" ht="37.5" customHeight="1" x14ac:dyDescent="0.2">
      <c r="A279" s="32" t="s">
        <v>373</v>
      </c>
      <c r="B279" s="32"/>
      <c r="C279" s="32"/>
      <c r="D279" s="32"/>
      <c r="E279" s="32"/>
      <c r="F279" s="32"/>
    </row>
    <row r="280" spans="1:8" ht="20.100000000000001" customHeight="1" x14ac:dyDescent="0.2">
      <c r="A280" s="31"/>
      <c r="B280" s="31"/>
      <c r="C280" s="31"/>
      <c r="D280" s="31"/>
      <c r="E280" s="33" t="s">
        <v>374</v>
      </c>
      <c r="F280" s="33"/>
    </row>
    <row r="281" spans="1:8" ht="20.100000000000001" customHeight="1" x14ac:dyDescent="0.2">
      <c r="A281" s="31"/>
      <c r="B281" s="31"/>
      <c r="C281" s="31"/>
      <c r="D281" s="31"/>
      <c r="E281" s="34"/>
      <c r="F281" s="35"/>
    </row>
    <row r="282" spans="1:8" ht="20.100000000000001" customHeight="1" x14ac:dyDescent="0.2">
      <c r="A282" s="31"/>
      <c r="B282" s="31"/>
      <c r="C282" s="31"/>
      <c r="D282" s="31"/>
      <c r="E282" s="34"/>
      <c r="F282" s="35"/>
    </row>
    <row r="283" spans="1:8" ht="20.100000000000001" customHeight="1" x14ac:dyDescent="0.2">
      <c r="A283" s="31"/>
      <c r="B283" s="31"/>
      <c r="C283" s="31"/>
      <c r="D283" s="31"/>
      <c r="E283" s="33" t="s">
        <v>375</v>
      </c>
      <c r="F283" s="33"/>
    </row>
    <row r="284" spans="1:8" ht="15" x14ac:dyDescent="0.2">
      <c r="A284" s="6"/>
    </row>
    <row r="285" spans="1:8" ht="51.75" customHeight="1" x14ac:dyDescent="0.2">
      <c r="A285" s="25" t="s">
        <v>338</v>
      </c>
      <c r="B285" s="25"/>
      <c r="C285" s="25"/>
      <c r="D285" s="25"/>
      <c r="E285" s="25"/>
      <c r="F285" s="25"/>
    </row>
    <row r="286" spans="1:8" ht="39" customHeight="1" x14ac:dyDescent="0.2">
      <c r="A286" s="1" t="s">
        <v>5</v>
      </c>
      <c r="B286" s="1" t="s">
        <v>255</v>
      </c>
      <c r="C286" s="1" t="s">
        <v>332</v>
      </c>
      <c r="D286" s="1" t="s">
        <v>2</v>
      </c>
      <c r="E286" s="15" t="s">
        <v>334</v>
      </c>
      <c r="F286" s="15" t="s">
        <v>333</v>
      </c>
    </row>
    <row r="287" spans="1:8" ht="42.75" x14ac:dyDescent="0.2">
      <c r="A287" s="12">
        <v>1</v>
      </c>
      <c r="B287" s="13" t="s">
        <v>257</v>
      </c>
      <c r="C287" s="12" t="s">
        <v>131</v>
      </c>
      <c r="D287" s="16">
        <v>920</v>
      </c>
      <c r="E287" s="10">
        <v>0</v>
      </c>
      <c r="F287" s="10">
        <f t="shared" ref="F287" si="7">ROUND((E287*D287),2)</f>
        <v>0</v>
      </c>
    </row>
    <row r="288" spans="1:8" ht="20.100000000000001" customHeight="1" x14ac:dyDescent="0.2">
      <c r="A288" s="26" t="s">
        <v>278</v>
      </c>
      <c r="B288" s="26"/>
      <c r="C288" s="26"/>
      <c r="D288" s="26"/>
      <c r="E288" s="26"/>
      <c r="F288" s="8">
        <v>2484</v>
      </c>
      <c r="H288" s="22"/>
    </row>
    <row r="289" spans="1:8" ht="20.100000000000001" customHeight="1" x14ac:dyDescent="0.2">
      <c r="A289" s="26" t="s">
        <v>138</v>
      </c>
      <c r="B289" s="26"/>
      <c r="C289" s="26"/>
      <c r="D289" s="26"/>
      <c r="E289" s="26"/>
      <c r="F289" s="8">
        <f>ROUND((F288*24%),2)</f>
        <v>596.16</v>
      </c>
    </row>
    <row r="290" spans="1:8" ht="20.100000000000001" customHeight="1" x14ac:dyDescent="0.2">
      <c r="A290" s="26" t="s">
        <v>281</v>
      </c>
      <c r="B290" s="26"/>
      <c r="C290" s="26"/>
      <c r="D290" s="26"/>
      <c r="E290" s="26"/>
      <c r="F290" s="8">
        <f>ROUND((F288+F289),2)</f>
        <v>3080.16</v>
      </c>
    </row>
    <row r="291" spans="1:8" ht="34.5" customHeight="1" x14ac:dyDescent="0.2">
      <c r="A291" s="32" t="s">
        <v>373</v>
      </c>
      <c r="B291" s="32"/>
      <c r="C291" s="32"/>
      <c r="D291" s="32"/>
      <c r="E291" s="32"/>
      <c r="F291" s="32"/>
    </row>
    <row r="292" spans="1:8" ht="20.100000000000001" customHeight="1" x14ac:dyDescent="0.2">
      <c r="A292" s="31"/>
      <c r="B292" s="31"/>
      <c r="C292" s="31"/>
      <c r="D292" s="31"/>
      <c r="E292" s="33" t="s">
        <v>374</v>
      </c>
      <c r="F292" s="33"/>
    </row>
    <row r="293" spans="1:8" ht="20.100000000000001" customHeight="1" x14ac:dyDescent="0.2">
      <c r="A293" s="31"/>
      <c r="B293" s="31"/>
      <c r="C293" s="31"/>
      <c r="D293" s="31"/>
      <c r="E293" s="34"/>
      <c r="F293" s="35"/>
    </row>
    <row r="294" spans="1:8" ht="20.100000000000001" customHeight="1" x14ac:dyDescent="0.2">
      <c r="A294" s="31"/>
      <c r="B294" s="31"/>
      <c r="C294" s="31"/>
      <c r="D294" s="31"/>
      <c r="E294" s="34"/>
      <c r="F294" s="35"/>
    </row>
    <row r="295" spans="1:8" ht="20.100000000000001" customHeight="1" x14ac:dyDescent="0.2">
      <c r="A295" s="31"/>
      <c r="B295" s="31"/>
      <c r="C295" s="31"/>
      <c r="D295" s="31"/>
      <c r="E295" s="33" t="s">
        <v>375</v>
      </c>
      <c r="F295" s="33"/>
    </row>
    <row r="296" spans="1:8" ht="15" x14ac:dyDescent="0.2">
      <c r="A296" s="6"/>
    </row>
    <row r="297" spans="1:8" ht="47.25" customHeight="1" x14ac:dyDescent="0.2">
      <c r="A297" s="25" t="s">
        <v>339</v>
      </c>
      <c r="B297" s="25"/>
      <c r="C297" s="25"/>
      <c r="D297" s="25"/>
      <c r="E297" s="25"/>
      <c r="F297" s="25"/>
    </row>
    <row r="298" spans="1:8" ht="34.5" customHeight="1" x14ac:dyDescent="0.2">
      <c r="A298" s="1" t="s">
        <v>5</v>
      </c>
      <c r="B298" s="1" t="s">
        <v>1</v>
      </c>
      <c r="C298" s="1" t="s">
        <v>332</v>
      </c>
      <c r="D298" s="1" t="s">
        <v>2</v>
      </c>
      <c r="E298" s="15" t="s">
        <v>334</v>
      </c>
      <c r="F298" s="15" t="s">
        <v>333</v>
      </c>
    </row>
    <row r="299" spans="1:8" ht="27" customHeight="1" x14ac:dyDescent="0.2">
      <c r="A299" s="2">
        <v>1</v>
      </c>
      <c r="B299" s="3" t="s">
        <v>148</v>
      </c>
      <c r="C299" s="2" t="s">
        <v>131</v>
      </c>
      <c r="D299" s="2">
        <v>120</v>
      </c>
      <c r="E299" s="10">
        <v>0</v>
      </c>
      <c r="F299" s="10">
        <f t="shared" ref="F299" si="8">ROUND((E299*D299),2)</f>
        <v>0</v>
      </c>
      <c r="H299" s="23"/>
    </row>
    <row r="300" spans="1:8" ht="20.100000000000001" customHeight="1" x14ac:dyDescent="0.2">
      <c r="A300" s="24" t="s">
        <v>326</v>
      </c>
      <c r="B300" s="24"/>
      <c r="C300" s="24"/>
      <c r="D300" s="24"/>
      <c r="E300" s="24"/>
      <c r="F300" s="8">
        <v>1938</v>
      </c>
    </row>
    <row r="301" spans="1:8" ht="20.100000000000001" customHeight="1" x14ac:dyDescent="0.2">
      <c r="A301" s="24" t="s">
        <v>149</v>
      </c>
      <c r="B301" s="24"/>
      <c r="C301" s="24"/>
      <c r="D301" s="24"/>
      <c r="E301" s="24"/>
      <c r="F301" s="8">
        <f>F300*24%</f>
        <v>465.12</v>
      </c>
    </row>
    <row r="302" spans="1:8" ht="20.100000000000001" customHeight="1" x14ac:dyDescent="0.2">
      <c r="A302" s="24" t="s">
        <v>359</v>
      </c>
      <c r="B302" s="24"/>
      <c r="C302" s="24"/>
      <c r="D302" s="24"/>
      <c r="E302" s="24"/>
      <c r="F302" s="8">
        <f>F300+F301</f>
        <v>2403.12</v>
      </c>
    </row>
    <row r="303" spans="1:8" ht="36.75" customHeight="1" x14ac:dyDescent="0.2">
      <c r="A303" s="32" t="s">
        <v>373</v>
      </c>
      <c r="B303" s="32"/>
      <c r="C303" s="32"/>
      <c r="D303" s="32"/>
      <c r="E303" s="32"/>
      <c r="F303" s="32"/>
    </row>
    <row r="304" spans="1:8" ht="20.100000000000001" customHeight="1" x14ac:dyDescent="0.2">
      <c r="A304" s="31"/>
      <c r="B304" s="31"/>
      <c r="C304" s="31"/>
      <c r="D304" s="31"/>
      <c r="E304" s="33" t="s">
        <v>374</v>
      </c>
      <c r="F304" s="33"/>
    </row>
    <row r="305" spans="1:6" ht="20.100000000000001" customHeight="1" x14ac:dyDescent="0.2">
      <c r="A305" s="31"/>
      <c r="B305" s="31"/>
      <c r="C305" s="31"/>
      <c r="D305" s="31"/>
      <c r="E305" s="34"/>
      <c r="F305" s="35"/>
    </row>
    <row r="306" spans="1:6" ht="20.100000000000001" customHeight="1" x14ac:dyDescent="0.2">
      <c r="A306" s="31"/>
      <c r="B306" s="31"/>
      <c r="C306" s="31"/>
      <c r="D306" s="31"/>
      <c r="E306" s="34"/>
      <c r="F306" s="35"/>
    </row>
    <row r="307" spans="1:6" ht="20.100000000000001" customHeight="1" x14ac:dyDescent="0.2">
      <c r="A307" s="31"/>
      <c r="B307" s="31"/>
      <c r="C307" s="31"/>
      <c r="D307" s="31"/>
      <c r="E307" s="33" t="s">
        <v>375</v>
      </c>
      <c r="F307" s="33"/>
    </row>
    <row r="308" spans="1:6" x14ac:dyDescent="0.2">
      <c r="A308" s="5"/>
    </row>
    <row r="309" spans="1:6" ht="39.75" customHeight="1" x14ac:dyDescent="0.2">
      <c r="A309" s="25" t="s">
        <v>276</v>
      </c>
      <c r="B309" s="25"/>
      <c r="C309" s="25"/>
      <c r="D309" s="25"/>
      <c r="E309" s="25"/>
      <c r="F309" s="25"/>
    </row>
    <row r="310" spans="1:6" ht="39.950000000000003" customHeight="1" x14ac:dyDescent="0.2">
      <c r="A310" s="1" t="s">
        <v>5</v>
      </c>
      <c r="B310" s="1" t="s">
        <v>1</v>
      </c>
      <c r="C310" s="1" t="s">
        <v>3</v>
      </c>
      <c r="D310" s="1" t="s">
        <v>2</v>
      </c>
      <c r="E310" s="15" t="s">
        <v>334</v>
      </c>
      <c r="F310" s="15" t="s">
        <v>333</v>
      </c>
    </row>
    <row r="311" spans="1:6" ht="28.5" x14ac:dyDescent="0.2">
      <c r="A311" s="2">
        <v>1</v>
      </c>
      <c r="B311" s="3" t="s">
        <v>150</v>
      </c>
      <c r="C311" s="2" t="s">
        <v>131</v>
      </c>
      <c r="D311" s="12">
        <v>5</v>
      </c>
      <c r="E311" s="10">
        <v>0</v>
      </c>
      <c r="F311" s="10">
        <f t="shared" ref="F311:F364" si="9">ROUND((E311*D311),2)</f>
        <v>0</v>
      </c>
    </row>
    <row r="312" spans="1:6" ht="73.5" x14ac:dyDescent="0.2">
      <c r="A312" s="2">
        <v>2</v>
      </c>
      <c r="B312" s="3" t="s">
        <v>340</v>
      </c>
      <c r="C312" s="2" t="s">
        <v>131</v>
      </c>
      <c r="D312" s="12">
        <v>2</v>
      </c>
      <c r="E312" s="10">
        <v>0</v>
      </c>
      <c r="F312" s="10">
        <f t="shared" si="9"/>
        <v>0</v>
      </c>
    </row>
    <row r="313" spans="1:6" ht="57" x14ac:dyDescent="0.2">
      <c r="A313" s="2">
        <v>3</v>
      </c>
      <c r="B313" s="3" t="s">
        <v>151</v>
      </c>
      <c r="C313" s="2" t="s">
        <v>131</v>
      </c>
      <c r="D313" s="12">
        <v>3</v>
      </c>
      <c r="E313" s="10">
        <v>0</v>
      </c>
      <c r="F313" s="10">
        <f t="shared" si="9"/>
        <v>0</v>
      </c>
    </row>
    <row r="314" spans="1:6" ht="57" x14ac:dyDescent="0.2">
      <c r="A314" s="2">
        <v>4</v>
      </c>
      <c r="B314" s="3" t="s">
        <v>152</v>
      </c>
      <c r="C314" s="2" t="s">
        <v>131</v>
      </c>
      <c r="D314" s="12">
        <v>3</v>
      </c>
      <c r="E314" s="10">
        <v>0</v>
      </c>
      <c r="F314" s="10">
        <f t="shared" si="9"/>
        <v>0</v>
      </c>
    </row>
    <row r="315" spans="1:6" ht="28.5" x14ac:dyDescent="0.2">
      <c r="A315" s="2">
        <v>5</v>
      </c>
      <c r="B315" s="3" t="s">
        <v>153</v>
      </c>
      <c r="C315" s="2" t="s">
        <v>131</v>
      </c>
      <c r="D315" s="12">
        <v>4</v>
      </c>
      <c r="E315" s="10">
        <v>0</v>
      </c>
      <c r="F315" s="10">
        <f t="shared" si="9"/>
        <v>0</v>
      </c>
    </row>
    <row r="316" spans="1:6" ht="28.5" x14ac:dyDescent="0.2">
      <c r="A316" s="2">
        <v>6</v>
      </c>
      <c r="B316" s="3" t="s">
        <v>154</v>
      </c>
      <c r="C316" s="2" t="s">
        <v>131</v>
      </c>
      <c r="D316" s="12">
        <v>4</v>
      </c>
      <c r="E316" s="10">
        <v>0</v>
      </c>
      <c r="F316" s="10">
        <f t="shared" si="9"/>
        <v>0</v>
      </c>
    </row>
    <row r="317" spans="1:6" ht="28.5" x14ac:dyDescent="0.2">
      <c r="A317" s="2">
        <v>7</v>
      </c>
      <c r="B317" s="3" t="s">
        <v>155</v>
      </c>
      <c r="C317" s="2" t="s">
        <v>131</v>
      </c>
      <c r="D317" s="12">
        <v>4</v>
      </c>
      <c r="E317" s="10">
        <v>0</v>
      </c>
      <c r="F317" s="10">
        <f t="shared" si="9"/>
        <v>0</v>
      </c>
    </row>
    <row r="318" spans="1:6" ht="28.5" x14ac:dyDescent="0.2">
      <c r="A318" s="2">
        <v>8</v>
      </c>
      <c r="B318" s="3" t="s">
        <v>156</v>
      </c>
      <c r="C318" s="2" t="s">
        <v>131</v>
      </c>
      <c r="D318" s="12">
        <v>4</v>
      </c>
      <c r="E318" s="10">
        <v>0</v>
      </c>
      <c r="F318" s="10">
        <f t="shared" si="9"/>
        <v>0</v>
      </c>
    </row>
    <row r="319" spans="1:6" ht="28.5" x14ac:dyDescent="0.2">
      <c r="A319" s="2">
        <v>9</v>
      </c>
      <c r="B319" s="3" t="s">
        <v>157</v>
      </c>
      <c r="C319" s="2" t="s">
        <v>131</v>
      </c>
      <c r="D319" s="12">
        <v>4</v>
      </c>
      <c r="E319" s="10">
        <v>0</v>
      </c>
      <c r="F319" s="10">
        <f t="shared" si="9"/>
        <v>0</v>
      </c>
    </row>
    <row r="320" spans="1:6" ht="28.5" x14ac:dyDescent="0.2">
      <c r="A320" s="2">
        <v>10</v>
      </c>
      <c r="B320" s="3" t="s">
        <v>158</v>
      </c>
      <c r="C320" s="2" t="s">
        <v>131</v>
      </c>
      <c r="D320" s="12">
        <v>4</v>
      </c>
      <c r="E320" s="10">
        <v>0</v>
      </c>
      <c r="F320" s="10">
        <f t="shared" si="9"/>
        <v>0</v>
      </c>
    </row>
    <row r="321" spans="1:6" ht="28.5" x14ac:dyDescent="0.2">
      <c r="A321" s="2">
        <v>11</v>
      </c>
      <c r="B321" s="3" t="s">
        <v>159</v>
      </c>
      <c r="C321" s="2" t="s">
        <v>131</v>
      </c>
      <c r="D321" s="12">
        <v>4</v>
      </c>
      <c r="E321" s="10">
        <v>0</v>
      </c>
      <c r="F321" s="10">
        <f t="shared" si="9"/>
        <v>0</v>
      </c>
    </row>
    <row r="322" spans="1:6" ht="28.5" x14ac:dyDescent="0.2">
      <c r="A322" s="2">
        <v>12</v>
      </c>
      <c r="B322" s="3" t="s">
        <v>238</v>
      </c>
      <c r="C322" s="2" t="s">
        <v>131</v>
      </c>
      <c r="D322" s="12">
        <v>10</v>
      </c>
      <c r="E322" s="10">
        <v>0</v>
      </c>
      <c r="F322" s="10">
        <f t="shared" si="9"/>
        <v>0</v>
      </c>
    </row>
    <row r="323" spans="1:6" ht="28.5" x14ac:dyDescent="0.2">
      <c r="A323" s="2">
        <v>13</v>
      </c>
      <c r="B323" s="3" t="s">
        <v>239</v>
      </c>
      <c r="C323" s="2" t="s">
        <v>131</v>
      </c>
      <c r="D323" s="12">
        <v>10</v>
      </c>
      <c r="E323" s="10">
        <v>0</v>
      </c>
      <c r="F323" s="10">
        <f t="shared" si="9"/>
        <v>0</v>
      </c>
    </row>
    <row r="324" spans="1:6" ht="28.5" x14ac:dyDescent="0.2">
      <c r="A324" s="2">
        <v>14</v>
      </c>
      <c r="B324" s="3" t="s">
        <v>160</v>
      </c>
      <c r="C324" s="2" t="s">
        <v>131</v>
      </c>
      <c r="D324" s="12">
        <v>1</v>
      </c>
      <c r="E324" s="10">
        <v>0</v>
      </c>
      <c r="F324" s="10">
        <f t="shared" si="9"/>
        <v>0</v>
      </c>
    </row>
    <row r="325" spans="1:6" ht="28.5" x14ac:dyDescent="0.2">
      <c r="A325" s="2">
        <v>15</v>
      </c>
      <c r="B325" s="3" t="s">
        <v>161</v>
      </c>
      <c r="C325" s="2" t="s">
        <v>131</v>
      </c>
      <c r="D325" s="12">
        <v>2</v>
      </c>
      <c r="E325" s="10">
        <v>0</v>
      </c>
      <c r="F325" s="10">
        <f t="shared" si="9"/>
        <v>0</v>
      </c>
    </row>
    <row r="326" spans="1:6" ht="42.75" x14ac:dyDescent="0.2">
      <c r="A326" s="2">
        <v>16</v>
      </c>
      <c r="B326" s="3" t="s">
        <v>242</v>
      </c>
      <c r="C326" s="2" t="s">
        <v>131</v>
      </c>
      <c r="D326" s="12">
        <v>10</v>
      </c>
      <c r="E326" s="10">
        <v>0</v>
      </c>
      <c r="F326" s="10">
        <f t="shared" si="9"/>
        <v>0</v>
      </c>
    </row>
    <row r="327" spans="1:6" ht="28.5" x14ac:dyDescent="0.2">
      <c r="A327" s="2">
        <v>17</v>
      </c>
      <c r="B327" s="3" t="s">
        <v>243</v>
      </c>
      <c r="C327" s="2" t="s">
        <v>131</v>
      </c>
      <c r="D327" s="12">
        <v>10</v>
      </c>
      <c r="E327" s="10">
        <v>0</v>
      </c>
      <c r="F327" s="10">
        <f t="shared" si="9"/>
        <v>0</v>
      </c>
    </row>
    <row r="328" spans="1:6" x14ac:dyDescent="0.2">
      <c r="A328" s="2">
        <v>18</v>
      </c>
      <c r="B328" s="3" t="s">
        <v>162</v>
      </c>
      <c r="C328" s="2" t="s">
        <v>163</v>
      </c>
      <c r="D328" s="12">
        <v>5</v>
      </c>
      <c r="E328" s="10">
        <v>0</v>
      </c>
      <c r="F328" s="10">
        <f t="shared" si="9"/>
        <v>0</v>
      </c>
    </row>
    <row r="329" spans="1:6" ht="28.5" x14ac:dyDescent="0.2">
      <c r="A329" s="2">
        <v>19</v>
      </c>
      <c r="B329" s="3" t="s">
        <v>164</v>
      </c>
      <c r="C329" s="2" t="s">
        <v>163</v>
      </c>
      <c r="D329" s="12">
        <v>10</v>
      </c>
      <c r="E329" s="10">
        <v>0</v>
      </c>
      <c r="F329" s="10">
        <f t="shared" si="9"/>
        <v>0</v>
      </c>
    </row>
    <row r="330" spans="1:6" ht="28.5" x14ac:dyDescent="0.2">
      <c r="A330" s="2">
        <v>20</v>
      </c>
      <c r="B330" s="3" t="s">
        <v>165</v>
      </c>
      <c r="C330" s="2" t="s">
        <v>163</v>
      </c>
      <c r="D330" s="12">
        <v>10</v>
      </c>
      <c r="E330" s="10">
        <v>0</v>
      </c>
      <c r="F330" s="10">
        <f t="shared" si="9"/>
        <v>0</v>
      </c>
    </row>
    <row r="331" spans="1:6" ht="28.5" x14ac:dyDescent="0.2">
      <c r="A331" s="2">
        <v>21</v>
      </c>
      <c r="B331" s="3" t="s">
        <v>166</v>
      </c>
      <c r="C331" s="2" t="s">
        <v>163</v>
      </c>
      <c r="D331" s="12">
        <v>10</v>
      </c>
      <c r="E331" s="10">
        <v>0</v>
      </c>
      <c r="F331" s="10">
        <f t="shared" si="9"/>
        <v>0</v>
      </c>
    </row>
    <row r="332" spans="1:6" x14ac:dyDescent="0.2">
      <c r="A332" s="2">
        <v>22</v>
      </c>
      <c r="B332" s="3" t="s">
        <v>167</v>
      </c>
      <c r="C332" s="2" t="s">
        <v>163</v>
      </c>
      <c r="D332" s="12">
        <v>30</v>
      </c>
      <c r="E332" s="10">
        <v>0</v>
      </c>
      <c r="F332" s="10">
        <f t="shared" si="9"/>
        <v>0</v>
      </c>
    </row>
    <row r="333" spans="1:6" ht="28.5" x14ac:dyDescent="0.2">
      <c r="A333" s="2">
        <v>23</v>
      </c>
      <c r="B333" s="3" t="s">
        <v>168</v>
      </c>
      <c r="C333" s="2" t="s">
        <v>163</v>
      </c>
      <c r="D333" s="12">
        <v>20</v>
      </c>
      <c r="E333" s="10">
        <v>0</v>
      </c>
      <c r="F333" s="10">
        <f t="shared" si="9"/>
        <v>0</v>
      </c>
    </row>
    <row r="334" spans="1:6" ht="20.100000000000001" customHeight="1" x14ac:dyDescent="0.2">
      <c r="A334" s="2">
        <v>24</v>
      </c>
      <c r="B334" s="3" t="s">
        <v>169</v>
      </c>
      <c r="C334" s="2" t="s">
        <v>170</v>
      </c>
      <c r="D334" s="12">
        <v>10</v>
      </c>
      <c r="E334" s="10">
        <v>0</v>
      </c>
      <c r="F334" s="10">
        <f t="shared" si="9"/>
        <v>0</v>
      </c>
    </row>
    <row r="335" spans="1:6" ht="20.100000000000001" customHeight="1" x14ac:dyDescent="0.2">
      <c r="A335" s="2">
        <v>25</v>
      </c>
      <c r="B335" s="3" t="s">
        <v>171</v>
      </c>
      <c r="C335" s="2" t="s">
        <v>170</v>
      </c>
      <c r="D335" s="12">
        <v>10</v>
      </c>
      <c r="E335" s="10">
        <v>0</v>
      </c>
      <c r="F335" s="10">
        <f t="shared" si="9"/>
        <v>0</v>
      </c>
    </row>
    <row r="336" spans="1:6" ht="20.100000000000001" customHeight="1" x14ac:dyDescent="0.2">
      <c r="A336" s="2">
        <v>26</v>
      </c>
      <c r="B336" s="3" t="s">
        <v>172</v>
      </c>
      <c r="C336" s="2" t="s">
        <v>170</v>
      </c>
      <c r="D336" s="12">
        <v>10</v>
      </c>
      <c r="E336" s="10">
        <v>0</v>
      </c>
      <c r="F336" s="10">
        <f t="shared" si="9"/>
        <v>0</v>
      </c>
    </row>
    <row r="337" spans="1:6" ht="28.5" x14ac:dyDescent="0.2">
      <c r="A337" s="2">
        <v>27</v>
      </c>
      <c r="B337" s="3" t="s">
        <v>173</v>
      </c>
      <c r="C337" s="2" t="s">
        <v>131</v>
      </c>
      <c r="D337" s="12">
        <v>20</v>
      </c>
      <c r="E337" s="10">
        <v>0</v>
      </c>
      <c r="F337" s="10">
        <f t="shared" si="9"/>
        <v>0</v>
      </c>
    </row>
    <row r="338" spans="1:6" ht="28.5" x14ac:dyDescent="0.2">
      <c r="A338" s="2">
        <v>28</v>
      </c>
      <c r="B338" s="3" t="s">
        <v>174</v>
      </c>
      <c r="C338" s="2" t="s">
        <v>131</v>
      </c>
      <c r="D338" s="12">
        <v>20</v>
      </c>
      <c r="E338" s="10">
        <v>0</v>
      </c>
      <c r="F338" s="10">
        <f t="shared" si="9"/>
        <v>0</v>
      </c>
    </row>
    <row r="339" spans="1:6" ht="28.5" x14ac:dyDescent="0.2">
      <c r="A339" s="2">
        <v>29</v>
      </c>
      <c r="B339" s="3" t="s">
        <v>175</v>
      </c>
      <c r="C339" s="2" t="s">
        <v>131</v>
      </c>
      <c r="D339" s="12">
        <v>20</v>
      </c>
      <c r="E339" s="10">
        <v>0</v>
      </c>
      <c r="F339" s="10">
        <f t="shared" si="9"/>
        <v>0</v>
      </c>
    </row>
    <row r="340" spans="1:6" x14ac:dyDescent="0.2">
      <c r="A340" s="2">
        <v>30</v>
      </c>
      <c r="B340" s="3" t="s">
        <v>176</v>
      </c>
      <c r="C340" s="2" t="s">
        <v>131</v>
      </c>
      <c r="D340" s="12">
        <v>50</v>
      </c>
      <c r="E340" s="10">
        <v>0</v>
      </c>
      <c r="F340" s="10">
        <f t="shared" si="9"/>
        <v>0</v>
      </c>
    </row>
    <row r="341" spans="1:6" ht="28.5" x14ac:dyDescent="0.2">
      <c r="A341" s="2">
        <v>31</v>
      </c>
      <c r="B341" s="3" t="s">
        <v>177</v>
      </c>
      <c r="C341" s="2" t="s">
        <v>131</v>
      </c>
      <c r="D341" s="12">
        <v>50</v>
      </c>
      <c r="E341" s="10">
        <v>0</v>
      </c>
      <c r="F341" s="10">
        <f t="shared" si="9"/>
        <v>0</v>
      </c>
    </row>
    <row r="342" spans="1:6" ht="28.5" x14ac:dyDescent="0.2">
      <c r="A342" s="2">
        <v>32</v>
      </c>
      <c r="B342" s="3" t="s">
        <v>178</v>
      </c>
      <c r="C342" s="2" t="s">
        <v>131</v>
      </c>
      <c r="D342" s="12">
        <v>50</v>
      </c>
      <c r="E342" s="10">
        <v>0</v>
      </c>
      <c r="F342" s="10">
        <f t="shared" si="9"/>
        <v>0</v>
      </c>
    </row>
    <row r="343" spans="1:6" ht="20.100000000000001" customHeight="1" x14ac:dyDescent="0.2">
      <c r="A343" s="2">
        <v>33</v>
      </c>
      <c r="B343" s="3" t="s">
        <v>179</v>
      </c>
      <c r="C343" s="2" t="s">
        <v>131</v>
      </c>
      <c r="D343" s="12">
        <v>50</v>
      </c>
      <c r="E343" s="10">
        <v>0</v>
      </c>
      <c r="F343" s="10">
        <f t="shared" si="9"/>
        <v>0</v>
      </c>
    </row>
    <row r="344" spans="1:6" ht="20.100000000000001" customHeight="1" x14ac:dyDescent="0.2">
      <c r="A344" s="2">
        <v>34</v>
      </c>
      <c r="B344" s="3" t="s">
        <v>180</v>
      </c>
      <c r="C344" s="2" t="s">
        <v>131</v>
      </c>
      <c r="D344" s="12">
        <v>50</v>
      </c>
      <c r="E344" s="10">
        <v>0</v>
      </c>
      <c r="F344" s="10">
        <f t="shared" si="9"/>
        <v>0</v>
      </c>
    </row>
    <row r="345" spans="1:6" ht="28.5" x14ac:dyDescent="0.2">
      <c r="A345" s="2">
        <v>35</v>
      </c>
      <c r="B345" s="3" t="s">
        <v>181</v>
      </c>
      <c r="C345" s="2" t="s">
        <v>131</v>
      </c>
      <c r="D345" s="12">
        <v>100</v>
      </c>
      <c r="E345" s="10">
        <v>0</v>
      </c>
      <c r="F345" s="10">
        <f t="shared" si="9"/>
        <v>0</v>
      </c>
    </row>
    <row r="346" spans="1:6" ht="20.100000000000001" customHeight="1" x14ac:dyDescent="0.2">
      <c r="A346" s="2">
        <v>36</v>
      </c>
      <c r="B346" s="3" t="s">
        <v>182</v>
      </c>
      <c r="C346" s="2" t="s">
        <v>131</v>
      </c>
      <c r="D346" s="12">
        <v>100</v>
      </c>
      <c r="E346" s="10">
        <v>0</v>
      </c>
      <c r="F346" s="10">
        <f t="shared" si="9"/>
        <v>0</v>
      </c>
    </row>
    <row r="347" spans="1:6" ht="20.100000000000001" customHeight="1" x14ac:dyDescent="0.2">
      <c r="A347" s="2">
        <v>37</v>
      </c>
      <c r="B347" s="3" t="s">
        <v>183</v>
      </c>
      <c r="C347" s="2" t="s">
        <v>131</v>
      </c>
      <c r="D347" s="12">
        <v>100</v>
      </c>
      <c r="E347" s="10">
        <v>0</v>
      </c>
      <c r="F347" s="10">
        <f t="shared" si="9"/>
        <v>0</v>
      </c>
    </row>
    <row r="348" spans="1:6" ht="28.5" x14ac:dyDescent="0.2">
      <c r="A348" s="2">
        <v>38</v>
      </c>
      <c r="B348" s="3" t="s">
        <v>184</v>
      </c>
      <c r="C348" s="2" t="s">
        <v>131</v>
      </c>
      <c r="D348" s="12">
        <v>30</v>
      </c>
      <c r="E348" s="10">
        <v>0</v>
      </c>
      <c r="F348" s="10">
        <f t="shared" si="9"/>
        <v>0</v>
      </c>
    </row>
    <row r="349" spans="1:6" ht="28.5" x14ac:dyDescent="0.2">
      <c r="A349" s="2">
        <v>39</v>
      </c>
      <c r="B349" s="3" t="s">
        <v>185</v>
      </c>
      <c r="C349" s="2" t="s">
        <v>186</v>
      </c>
      <c r="D349" s="12">
        <v>6</v>
      </c>
      <c r="E349" s="10">
        <v>0</v>
      </c>
      <c r="F349" s="10">
        <f t="shared" si="9"/>
        <v>0</v>
      </c>
    </row>
    <row r="350" spans="1:6" ht="20.100000000000001" customHeight="1" x14ac:dyDescent="0.2">
      <c r="A350" s="2">
        <v>40</v>
      </c>
      <c r="B350" s="3" t="s">
        <v>187</v>
      </c>
      <c r="C350" s="2" t="s">
        <v>131</v>
      </c>
      <c r="D350" s="12">
        <v>100</v>
      </c>
      <c r="E350" s="10">
        <v>0</v>
      </c>
      <c r="F350" s="10">
        <f t="shared" si="9"/>
        <v>0</v>
      </c>
    </row>
    <row r="351" spans="1:6" ht="42.75" x14ac:dyDescent="0.2">
      <c r="A351" s="2">
        <v>41</v>
      </c>
      <c r="B351" s="3" t="s">
        <v>188</v>
      </c>
      <c r="C351" s="2" t="s">
        <v>186</v>
      </c>
      <c r="D351" s="12">
        <v>10</v>
      </c>
      <c r="E351" s="10">
        <v>0</v>
      </c>
      <c r="F351" s="10">
        <f t="shared" si="9"/>
        <v>0</v>
      </c>
    </row>
    <row r="352" spans="1:6" ht="42.75" x14ac:dyDescent="0.2">
      <c r="A352" s="2">
        <v>42</v>
      </c>
      <c r="B352" s="3" t="s">
        <v>189</v>
      </c>
      <c r="C352" s="2" t="s">
        <v>190</v>
      </c>
      <c r="D352" s="12">
        <v>20</v>
      </c>
      <c r="E352" s="10">
        <v>0</v>
      </c>
      <c r="F352" s="10">
        <f t="shared" si="9"/>
        <v>0</v>
      </c>
    </row>
    <row r="353" spans="1:8" ht="42.75" x14ac:dyDescent="0.2">
      <c r="A353" s="2">
        <v>43</v>
      </c>
      <c r="B353" s="3" t="s">
        <v>191</v>
      </c>
      <c r="C353" s="2" t="s">
        <v>190</v>
      </c>
      <c r="D353" s="12">
        <v>20</v>
      </c>
      <c r="E353" s="10">
        <v>0</v>
      </c>
      <c r="F353" s="10">
        <f t="shared" si="9"/>
        <v>0</v>
      </c>
    </row>
    <row r="354" spans="1:8" ht="42.75" x14ac:dyDescent="0.2">
      <c r="A354" s="2">
        <v>44</v>
      </c>
      <c r="B354" s="3" t="s">
        <v>192</v>
      </c>
      <c r="C354" s="2" t="s">
        <v>131</v>
      </c>
      <c r="D354" s="12">
        <v>20</v>
      </c>
      <c r="E354" s="10">
        <v>0</v>
      </c>
      <c r="F354" s="10">
        <f t="shared" si="9"/>
        <v>0</v>
      </c>
    </row>
    <row r="355" spans="1:8" ht="42.75" x14ac:dyDescent="0.2">
      <c r="A355" s="2">
        <v>45</v>
      </c>
      <c r="B355" s="3" t="s">
        <v>193</v>
      </c>
      <c r="C355" s="2" t="s">
        <v>131</v>
      </c>
      <c r="D355" s="12">
        <v>20</v>
      </c>
      <c r="E355" s="10">
        <v>0</v>
      </c>
      <c r="F355" s="10">
        <f t="shared" si="9"/>
        <v>0</v>
      </c>
    </row>
    <row r="356" spans="1:8" ht="42.75" x14ac:dyDescent="0.2">
      <c r="A356" s="2">
        <v>46</v>
      </c>
      <c r="B356" s="3" t="s">
        <v>194</v>
      </c>
      <c r="C356" s="2" t="s">
        <v>131</v>
      </c>
      <c r="D356" s="12">
        <v>20</v>
      </c>
      <c r="E356" s="10">
        <v>0</v>
      </c>
      <c r="F356" s="10">
        <f t="shared" si="9"/>
        <v>0</v>
      </c>
    </row>
    <row r="357" spans="1:8" ht="28.5" x14ac:dyDescent="0.2">
      <c r="A357" s="2">
        <v>47</v>
      </c>
      <c r="B357" s="3" t="s">
        <v>195</v>
      </c>
      <c r="C357" s="2" t="s">
        <v>131</v>
      </c>
      <c r="D357" s="12">
        <v>1</v>
      </c>
      <c r="E357" s="10">
        <v>0</v>
      </c>
      <c r="F357" s="10">
        <f t="shared" si="9"/>
        <v>0</v>
      </c>
    </row>
    <row r="358" spans="1:8" ht="28.5" x14ac:dyDescent="0.2">
      <c r="A358" s="2">
        <v>48</v>
      </c>
      <c r="B358" s="3" t="s">
        <v>196</v>
      </c>
      <c r="C358" s="2" t="s">
        <v>131</v>
      </c>
      <c r="D358" s="12">
        <v>35</v>
      </c>
      <c r="E358" s="10">
        <v>0</v>
      </c>
      <c r="F358" s="10">
        <f t="shared" si="9"/>
        <v>0</v>
      </c>
    </row>
    <row r="359" spans="1:8" ht="20.100000000000001" customHeight="1" x14ac:dyDescent="0.2">
      <c r="A359" s="2">
        <v>49</v>
      </c>
      <c r="B359" s="3" t="s">
        <v>197</v>
      </c>
      <c r="C359" s="2" t="s">
        <v>131</v>
      </c>
      <c r="D359" s="12">
        <v>8</v>
      </c>
      <c r="E359" s="10">
        <v>0</v>
      </c>
      <c r="F359" s="10">
        <f t="shared" si="9"/>
        <v>0</v>
      </c>
    </row>
    <row r="360" spans="1:8" ht="42.75" x14ac:dyDescent="0.2">
      <c r="A360" s="2">
        <v>50</v>
      </c>
      <c r="B360" s="3" t="s">
        <v>198</v>
      </c>
      <c r="C360" s="2" t="s">
        <v>131</v>
      </c>
      <c r="D360" s="12">
        <v>5</v>
      </c>
      <c r="E360" s="10">
        <v>0</v>
      </c>
      <c r="F360" s="10">
        <f t="shared" si="9"/>
        <v>0</v>
      </c>
    </row>
    <row r="361" spans="1:8" ht="28.5" x14ac:dyDescent="0.2">
      <c r="A361" s="2">
        <v>51</v>
      </c>
      <c r="B361" s="3" t="s">
        <v>199</v>
      </c>
      <c r="C361" s="2" t="s">
        <v>200</v>
      </c>
      <c r="D361" s="12">
        <v>2</v>
      </c>
      <c r="E361" s="10">
        <v>0</v>
      </c>
      <c r="F361" s="10">
        <f t="shared" si="9"/>
        <v>0</v>
      </c>
    </row>
    <row r="362" spans="1:8" ht="20.100000000000001" customHeight="1" x14ac:dyDescent="0.2">
      <c r="A362" s="2">
        <v>52</v>
      </c>
      <c r="B362" s="3" t="s">
        <v>244</v>
      </c>
      <c r="C362" s="2" t="s">
        <v>131</v>
      </c>
      <c r="D362" s="12">
        <v>2</v>
      </c>
      <c r="E362" s="10">
        <v>0</v>
      </c>
      <c r="F362" s="10">
        <f t="shared" si="9"/>
        <v>0</v>
      </c>
    </row>
    <row r="363" spans="1:8" ht="20.100000000000001" customHeight="1" x14ac:dyDescent="0.2">
      <c r="A363" s="2">
        <v>53</v>
      </c>
      <c r="B363" s="3" t="s">
        <v>240</v>
      </c>
      <c r="C363" s="2" t="s">
        <v>131</v>
      </c>
      <c r="D363" s="12">
        <v>5</v>
      </c>
      <c r="E363" s="10">
        <v>0</v>
      </c>
      <c r="F363" s="10">
        <f t="shared" si="9"/>
        <v>0</v>
      </c>
    </row>
    <row r="364" spans="1:8" ht="20.100000000000001" customHeight="1" x14ac:dyDescent="0.2">
      <c r="A364" s="2">
        <v>54</v>
      </c>
      <c r="B364" s="3" t="s">
        <v>241</v>
      </c>
      <c r="C364" s="2" t="s">
        <v>131</v>
      </c>
      <c r="D364" s="12">
        <v>5</v>
      </c>
      <c r="E364" s="10">
        <v>0</v>
      </c>
      <c r="F364" s="10">
        <f t="shared" si="9"/>
        <v>0</v>
      </c>
    </row>
    <row r="365" spans="1:8" ht="20.100000000000001" customHeight="1" x14ac:dyDescent="0.2">
      <c r="A365" s="24" t="s">
        <v>279</v>
      </c>
      <c r="B365" s="24"/>
      <c r="C365" s="24"/>
      <c r="D365" s="24"/>
      <c r="E365" s="24"/>
      <c r="F365" s="8">
        <f>ROUND(SUM(F311:F364),2)</f>
        <v>0</v>
      </c>
      <c r="H365" s="22"/>
    </row>
    <row r="366" spans="1:8" ht="20.100000000000001" customHeight="1" x14ac:dyDescent="0.2">
      <c r="A366" s="24" t="s">
        <v>138</v>
      </c>
      <c r="B366" s="24"/>
      <c r="C366" s="24"/>
      <c r="D366" s="24"/>
      <c r="E366" s="24"/>
      <c r="F366" s="8">
        <f>ROUND((F365*24%),2)</f>
        <v>0</v>
      </c>
    </row>
    <row r="367" spans="1:8" ht="20.100000000000001" customHeight="1" x14ac:dyDescent="0.2">
      <c r="A367" s="24" t="s">
        <v>360</v>
      </c>
      <c r="B367" s="24"/>
      <c r="C367" s="24"/>
      <c r="D367" s="24"/>
      <c r="E367" s="24"/>
      <c r="F367" s="8">
        <f>ROUND((F365+F366),2)</f>
        <v>0</v>
      </c>
    </row>
    <row r="368" spans="1:8" ht="43.5" customHeight="1" x14ac:dyDescent="0.2">
      <c r="A368" s="32" t="s">
        <v>373</v>
      </c>
      <c r="B368" s="32"/>
      <c r="C368" s="32"/>
      <c r="D368" s="32"/>
      <c r="E368" s="32"/>
      <c r="F368" s="32"/>
    </row>
    <row r="369" spans="1:6" ht="20.100000000000001" customHeight="1" x14ac:dyDescent="0.2">
      <c r="A369" s="31"/>
      <c r="B369" s="31"/>
      <c r="C369" s="31"/>
      <c r="D369" s="31"/>
      <c r="E369" s="33" t="s">
        <v>374</v>
      </c>
      <c r="F369" s="33"/>
    </row>
    <row r="370" spans="1:6" ht="20.100000000000001" customHeight="1" x14ac:dyDescent="0.2">
      <c r="A370" s="31"/>
      <c r="B370" s="31"/>
      <c r="C370" s="31"/>
      <c r="D370" s="31"/>
      <c r="E370" s="34"/>
      <c r="F370" s="35"/>
    </row>
    <row r="371" spans="1:6" ht="20.100000000000001" customHeight="1" x14ac:dyDescent="0.2">
      <c r="A371" s="31"/>
      <c r="B371" s="31"/>
      <c r="C371" s="31"/>
      <c r="D371" s="31"/>
      <c r="E371" s="34"/>
      <c r="F371" s="35"/>
    </row>
    <row r="372" spans="1:6" ht="20.100000000000001" customHeight="1" x14ac:dyDescent="0.2">
      <c r="A372" s="31"/>
      <c r="B372" s="31"/>
      <c r="C372" s="31"/>
      <c r="D372" s="31"/>
      <c r="E372" s="33" t="s">
        <v>375</v>
      </c>
      <c r="F372" s="33"/>
    </row>
    <row r="373" spans="1:6" ht="15" x14ac:dyDescent="0.2">
      <c r="A373" s="6"/>
    </row>
    <row r="374" spans="1:6" ht="35.25" customHeight="1" x14ac:dyDescent="0.2">
      <c r="A374" s="25" t="s">
        <v>341</v>
      </c>
      <c r="B374" s="25"/>
      <c r="C374" s="25"/>
      <c r="D374" s="25"/>
      <c r="E374" s="25"/>
      <c r="F374" s="25"/>
    </row>
    <row r="375" spans="1:6" ht="34.5" customHeight="1" x14ac:dyDescent="0.2">
      <c r="A375" s="18" t="s">
        <v>0</v>
      </c>
      <c r="B375" s="15" t="s">
        <v>201</v>
      </c>
      <c r="C375" s="1" t="s">
        <v>3</v>
      </c>
      <c r="D375" s="1" t="s">
        <v>2</v>
      </c>
      <c r="E375" s="15" t="s">
        <v>334</v>
      </c>
      <c r="F375" s="15" t="s">
        <v>333</v>
      </c>
    </row>
    <row r="376" spans="1:6" ht="30.75" x14ac:dyDescent="0.2">
      <c r="A376" s="19">
        <v>1</v>
      </c>
      <c r="B376" s="13" t="s">
        <v>342</v>
      </c>
      <c r="C376" s="12" t="s">
        <v>131</v>
      </c>
      <c r="D376" s="12">
        <v>20</v>
      </c>
      <c r="E376" s="10">
        <v>0</v>
      </c>
      <c r="F376" s="10">
        <f t="shared" ref="F376:F402" si="10">ROUND((E376*D376),2)</f>
        <v>0</v>
      </c>
    </row>
    <row r="377" spans="1:6" ht="28.5" x14ac:dyDescent="0.2">
      <c r="A377" s="19">
        <v>2</v>
      </c>
      <c r="B377" s="13" t="s">
        <v>361</v>
      </c>
      <c r="C377" s="12" t="s">
        <v>131</v>
      </c>
      <c r="D377" s="12">
        <v>20</v>
      </c>
      <c r="E377" s="10">
        <v>0</v>
      </c>
      <c r="F377" s="10">
        <f t="shared" si="10"/>
        <v>0</v>
      </c>
    </row>
    <row r="378" spans="1:6" ht="33.75" customHeight="1" x14ac:dyDescent="0.2">
      <c r="A378" s="19">
        <v>3</v>
      </c>
      <c r="B378" s="13" t="s">
        <v>202</v>
      </c>
      <c r="C378" s="12" t="s">
        <v>131</v>
      </c>
      <c r="D378" s="12">
        <v>500</v>
      </c>
      <c r="E378" s="10">
        <v>0</v>
      </c>
      <c r="F378" s="10">
        <f t="shared" si="10"/>
        <v>0</v>
      </c>
    </row>
    <row r="379" spans="1:6" ht="35.25" customHeight="1" x14ac:dyDescent="0.2">
      <c r="A379" s="19">
        <v>4</v>
      </c>
      <c r="B379" s="13" t="s">
        <v>203</v>
      </c>
      <c r="C379" s="12" t="s">
        <v>131</v>
      </c>
      <c r="D379" s="12">
        <v>500</v>
      </c>
      <c r="E379" s="10">
        <v>0</v>
      </c>
      <c r="F379" s="10">
        <f t="shared" si="10"/>
        <v>0</v>
      </c>
    </row>
    <row r="380" spans="1:6" ht="20.100000000000001" customHeight="1" x14ac:dyDescent="0.2">
      <c r="A380" s="19">
        <v>5</v>
      </c>
      <c r="B380" s="13" t="s">
        <v>204</v>
      </c>
      <c r="C380" s="12" t="s">
        <v>131</v>
      </c>
      <c r="D380" s="12">
        <v>20</v>
      </c>
      <c r="E380" s="10">
        <v>0</v>
      </c>
      <c r="F380" s="10">
        <f t="shared" si="10"/>
        <v>0</v>
      </c>
    </row>
    <row r="381" spans="1:6" ht="20.100000000000001" customHeight="1" x14ac:dyDescent="0.2">
      <c r="A381" s="19">
        <v>6</v>
      </c>
      <c r="B381" s="13" t="s">
        <v>205</v>
      </c>
      <c r="C381" s="12" t="s">
        <v>131</v>
      </c>
      <c r="D381" s="12">
        <v>20</v>
      </c>
      <c r="E381" s="10">
        <v>0</v>
      </c>
      <c r="F381" s="10">
        <f t="shared" si="10"/>
        <v>0</v>
      </c>
    </row>
    <row r="382" spans="1:6" ht="20.100000000000001" customHeight="1" x14ac:dyDescent="0.2">
      <c r="A382" s="19">
        <v>7</v>
      </c>
      <c r="B382" s="13" t="s">
        <v>206</v>
      </c>
      <c r="C382" s="12" t="s">
        <v>131</v>
      </c>
      <c r="D382" s="12">
        <v>50</v>
      </c>
      <c r="E382" s="10">
        <v>0</v>
      </c>
      <c r="F382" s="10">
        <f t="shared" si="10"/>
        <v>0</v>
      </c>
    </row>
    <row r="383" spans="1:6" ht="20.100000000000001" customHeight="1" x14ac:dyDescent="0.2">
      <c r="A383" s="19">
        <v>8</v>
      </c>
      <c r="B383" s="13" t="s">
        <v>207</v>
      </c>
      <c r="C383" s="12" t="s">
        <v>131</v>
      </c>
      <c r="D383" s="12">
        <v>20</v>
      </c>
      <c r="E383" s="10">
        <v>0</v>
      </c>
      <c r="F383" s="10">
        <f t="shared" si="10"/>
        <v>0</v>
      </c>
    </row>
    <row r="384" spans="1:6" ht="20.100000000000001" customHeight="1" x14ac:dyDescent="0.2">
      <c r="A384" s="19">
        <v>9</v>
      </c>
      <c r="B384" s="13" t="s">
        <v>208</v>
      </c>
      <c r="C384" s="12" t="s">
        <v>131</v>
      </c>
      <c r="D384" s="12">
        <v>50</v>
      </c>
      <c r="E384" s="10">
        <v>0</v>
      </c>
      <c r="F384" s="10">
        <f t="shared" si="10"/>
        <v>0</v>
      </c>
    </row>
    <row r="385" spans="1:6" ht="20.100000000000001" customHeight="1" x14ac:dyDescent="0.2">
      <c r="A385" s="19">
        <v>10</v>
      </c>
      <c r="B385" s="13" t="s">
        <v>209</v>
      </c>
      <c r="C385" s="12" t="s">
        <v>131</v>
      </c>
      <c r="D385" s="12">
        <v>40</v>
      </c>
      <c r="E385" s="10">
        <v>0</v>
      </c>
      <c r="F385" s="10">
        <f t="shared" si="10"/>
        <v>0</v>
      </c>
    </row>
    <row r="386" spans="1:6" ht="20.100000000000001" customHeight="1" x14ac:dyDescent="0.2">
      <c r="A386" s="19">
        <v>11</v>
      </c>
      <c r="B386" s="13" t="s">
        <v>210</v>
      </c>
      <c r="C386" s="12" t="s">
        <v>131</v>
      </c>
      <c r="D386" s="12">
        <v>100</v>
      </c>
      <c r="E386" s="10">
        <v>0</v>
      </c>
      <c r="F386" s="10">
        <f t="shared" si="10"/>
        <v>0</v>
      </c>
    </row>
    <row r="387" spans="1:6" ht="20.100000000000001" customHeight="1" x14ac:dyDescent="0.2">
      <c r="A387" s="19">
        <v>12</v>
      </c>
      <c r="B387" s="13" t="s">
        <v>211</v>
      </c>
      <c r="C387" s="12" t="s">
        <v>131</v>
      </c>
      <c r="D387" s="12">
        <v>100</v>
      </c>
      <c r="E387" s="10">
        <v>0</v>
      </c>
      <c r="F387" s="10">
        <f t="shared" si="10"/>
        <v>0</v>
      </c>
    </row>
    <row r="388" spans="1:6" ht="28.5" x14ac:dyDescent="0.2">
      <c r="A388" s="19">
        <v>13</v>
      </c>
      <c r="B388" s="13" t="s">
        <v>212</v>
      </c>
      <c r="C388" s="12" t="s">
        <v>131</v>
      </c>
      <c r="D388" s="12">
        <v>100</v>
      </c>
      <c r="E388" s="10">
        <v>0</v>
      </c>
      <c r="F388" s="10">
        <f t="shared" si="10"/>
        <v>0</v>
      </c>
    </row>
    <row r="389" spans="1:6" ht="20.100000000000001" customHeight="1" x14ac:dyDescent="0.2">
      <c r="A389" s="19">
        <v>14</v>
      </c>
      <c r="B389" s="13" t="s">
        <v>312</v>
      </c>
      <c r="C389" s="12" t="s">
        <v>131</v>
      </c>
      <c r="D389" s="12">
        <v>50</v>
      </c>
      <c r="E389" s="10">
        <v>0</v>
      </c>
      <c r="F389" s="10">
        <f t="shared" si="10"/>
        <v>0</v>
      </c>
    </row>
    <row r="390" spans="1:6" ht="20.100000000000001" customHeight="1" x14ac:dyDescent="0.2">
      <c r="A390" s="19">
        <v>15</v>
      </c>
      <c r="B390" s="13" t="s">
        <v>313</v>
      </c>
      <c r="C390" s="12" t="s">
        <v>131</v>
      </c>
      <c r="D390" s="12">
        <v>20</v>
      </c>
      <c r="E390" s="10">
        <v>0</v>
      </c>
      <c r="F390" s="10">
        <f t="shared" si="10"/>
        <v>0</v>
      </c>
    </row>
    <row r="391" spans="1:6" ht="20.100000000000001" customHeight="1" x14ac:dyDescent="0.2">
      <c r="A391" s="19">
        <v>16</v>
      </c>
      <c r="B391" s="13" t="s">
        <v>314</v>
      </c>
      <c r="C391" s="12" t="s">
        <v>131</v>
      </c>
      <c r="D391" s="12">
        <v>30</v>
      </c>
      <c r="E391" s="10">
        <v>0</v>
      </c>
      <c r="F391" s="10">
        <f t="shared" si="10"/>
        <v>0</v>
      </c>
    </row>
    <row r="392" spans="1:6" ht="20.100000000000001" customHeight="1" x14ac:dyDescent="0.2">
      <c r="A392" s="19">
        <v>17</v>
      </c>
      <c r="B392" s="13" t="s">
        <v>315</v>
      </c>
      <c r="C392" s="12" t="s">
        <v>131</v>
      </c>
      <c r="D392" s="12">
        <v>20</v>
      </c>
      <c r="E392" s="10">
        <v>0</v>
      </c>
      <c r="F392" s="10">
        <f t="shared" si="10"/>
        <v>0</v>
      </c>
    </row>
    <row r="393" spans="1:6" ht="20.100000000000001" customHeight="1" x14ac:dyDescent="0.2">
      <c r="A393" s="19">
        <v>18</v>
      </c>
      <c r="B393" s="13" t="s">
        <v>316</v>
      </c>
      <c r="C393" s="12" t="s">
        <v>131</v>
      </c>
      <c r="D393" s="12">
        <v>30</v>
      </c>
      <c r="E393" s="10">
        <v>0</v>
      </c>
      <c r="F393" s="10">
        <f t="shared" si="10"/>
        <v>0</v>
      </c>
    </row>
    <row r="394" spans="1:6" ht="20.100000000000001" customHeight="1" x14ac:dyDescent="0.2">
      <c r="A394" s="19">
        <v>19</v>
      </c>
      <c r="B394" s="13" t="s">
        <v>317</v>
      </c>
      <c r="C394" s="12" t="s">
        <v>131</v>
      </c>
      <c r="D394" s="12">
        <v>40</v>
      </c>
      <c r="E394" s="10">
        <v>0</v>
      </c>
      <c r="F394" s="10">
        <f t="shared" si="10"/>
        <v>0</v>
      </c>
    </row>
    <row r="395" spans="1:6" ht="20.100000000000001" customHeight="1" x14ac:dyDescent="0.2">
      <c r="A395" s="19">
        <v>20</v>
      </c>
      <c r="B395" s="13" t="s">
        <v>318</v>
      </c>
      <c r="C395" s="12" t="s">
        <v>131</v>
      </c>
      <c r="D395" s="12">
        <v>100</v>
      </c>
      <c r="E395" s="10">
        <v>0</v>
      </c>
      <c r="F395" s="10">
        <f t="shared" si="10"/>
        <v>0</v>
      </c>
    </row>
    <row r="396" spans="1:6" ht="20.100000000000001" customHeight="1" x14ac:dyDescent="0.2">
      <c r="A396" s="19">
        <v>21</v>
      </c>
      <c r="B396" s="13" t="s">
        <v>319</v>
      </c>
      <c r="C396" s="12" t="s">
        <v>131</v>
      </c>
      <c r="D396" s="12">
        <v>100</v>
      </c>
      <c r="E396" s="10">
        <v>0</v>
      </c>
      <c r="F396" s="10">
        <f t="shared" si="10"/>
        <v>0</v>
      </c>
    </row>
    <row r="397" spans="1:6" ht="20.100000000000001" customHeight="1" x14ac:dyDescent="0.2">
      <c r="A397" s="19">
        <v>22</v>
      </c>
      <c r="B397" s="13" t="s">
        <v>320</v>
      </c>
      <c r="C397" s="12" t="s">
        <v>131</v>
      </c>
      <c r="D397" s="12">
        <v>50</v>
      </c>
      <c r="E397" s="10">
        <v>0</v>
      </c>
      <c r="F397" s="10">
        <f t="shared" si="10"/>
        <v>0</v>
      </c>
    </row>
    <row r="398" spans="1:6" ht="28.5" x14ac:dyDescent="0.2">
      <c r="A398" s="19">
        <v>23</v>
      </c>
      <c r="B398" s="13" t="s">
        <v>321</v>
      </c>
      <c r="C398" s="12" t="s">
        <v>131</v>
      </c>
      <c r="D398" s="12">
        <v>20</v>
      </c>
      <c r="E398" s="10">
        <v>0</v>
      </c>
      <c r="F398" s="10">
        <f t="shared" si="10"/>
        <v>0</v>
      </c>
    </row>
    <row r="399" spans="1:6" ht="28.5" x14ac:dyDescent="0.2">
      <c r="A399" s="19">
        <v>24</v>
      </c>
      <c r="B399" s="13" t="s">
        <v>322</v>
      </c>
      <c r="C399" s="12" t="s">
        <v>131</v>
      </c>
      <c r="D399" s="12">
        <v>20</v>
      </c>
      <c r="E399" s="10">
        <v>0</v>
      </c>
      <c r="F399" s="10">
        <f t="shared" si="10"/>
        <v>0</v>
      </c>
    </row>
    <row r="400" spans="1:6" ht="28.5" x14ac:dyDescent="0.2">
      <c r="A400" s="19">
        <v>25</v>
      </c>
      <c r="B400" s="13" t="s">
        <v>323</v>
      </c>
      <c r="C400" s="12" t="s">
        <v>131</v>
      </c>
      <c r="D400" s="12">
        <v>40</v>
      </c>
      <c r="E400" s="10">
        <v>0</v>
      </c>
      <c r="F400" s="10">
        <f t="shared" si="10"/>
        <v>0</v>
      </c>
    </row>
    <row r="401" spans="1:8" ht="28.5" x14ac:dyDescent="0.2">
      <c r="A401" s="19">
        <v>26</v>
      </c>
      <c r="B401" s="13" t="s">
        <v>324</v>
      </c>
      <c r="C401" s="12" t="s">
        <v>131</v>
      </c>
      <c r="D401" s="12">
        <v>40</v>
      </c>
      <c r="E401" s="10">
        <v>0</v>
      </c>
      <c r="F401" s="10">
        <f t="shared" si="10"/>
        <v>0</v>
      </c>
    </row>
    <row r="402" spans="1:8" ht="28.5" x14ac:dyDescent="0.2">
      <c r="A402" s="19">
        <v>27</v>
      </c>
      <c r="B402" s="13" t="s">
        <v>325</v>
      </c>
      <c r="C402" s="12" t="s">
        <v>131</v>
      </c>
      <c r="D402" s="12">
        <v>50</v>
      </c>
      <c r="E402" s="10">
        <v>0</v>
      </c>
      <c r="F402" s="10">
        <f t="shared" si="10"/>
        <v>0</v>
      </c>
    </row>
    <row r="403" spans="1:8" ht="20.100000000000001" customHeight="1" x14ac:dyDescent="0.2">
      <c r="A403" s="19"/>
      <c r="B403" s="26" t="s">
        <v>343</v>
      </c>
      <c r="C403" s="26"/>
      <c r="D403" s="26"/>
      <c r="E403" s="26"/>
      <c r="F403" s="8">
        <f>ROUND(SUM(F376:F402),2)</f>
        <v>0</v>
      </c>
      <c r="H403" s="22"/>
    </row>
    <row r="404" spans="1:8" ht="20.100000000000001" customHeight="1" x14ac:dyDescent="0.2">
      <c r="A404" s="20"/>
      <c r="B404" s="26" t="s">
        <v>138</v>
      </c>
      <c r="C404" s="26"/>
      <c r="D404" s="26"/>
      <c r="E404" s="26"/>
      <c r="F404" s="8">
        <f>ROUND((F403*24%),2)</f>
        <v>0</v>
      </c>
    </row>
    <row r="405" spans="1:8" ht="20.100000000000001" customHeight="1" x14ac:dyDescent="0.2">
      <c r="A405" s="20"/>
      <c r="B405" s="26" t="s">
        <v>344</v>
      </c>
      <c r="C405" s="26"/>
      <c r="D405" s="26"/>
      <c r="E405" s="26"/>
      <c r="F405" s="8">
        <f>ROUND((F403+F404),2)</f>
        <v>0</v>
      </c>
    </row>
    <row r="406" spans="1:8" ht="33.75" customHeight="1" x14ac:dyDescent="0.2">
      <c r="A406" s="32" t="s">
        <v>373</v>
      </c>
      <c r="B406" s="32"/>
      <c r="C406" s="32"/>
      <c r="D406" s="32"/>
      <c r="E406" s="32"/>
      <c r="F406" s="32"/>
    </row>
    <row r="407" spans="1:8" ht="20.100000000000001" customHeight="1" x14ac:dyDescent="0.2">
      <c r="A407" s="31"/>
      <c r="B407" s="31"/>
      <c r="C407" s="31"/>
      <c r="D407" s="31"/>
      <c r="E407" s="33" t="s">
        <v>374</v>
      </c>
      <c r="F407" s="33"/>
    </row>
    <row r="408" spans="1:8" ht="20.100000000000001" customHeight="1" x14ac:dyDescent="0.2">
      <c r="A408" s="31"/>
      <c r="B408" s="31"/>
      <c r="C408" s="31"/>
      <c r="D408" s="31"/>
      <c r="E408" s="34"/>
      <c r="F408" s="35"/>
    </row>
    <row r="409" spans="1:8" ht="20.100000000000001" customHeight="1" x14ac:dyDescent="0.2">
      <c r="A409" s="31"/>
      <c r="B409" s="31"/>
      <c r="C409" s="31"/>
      <c r="D409" s="31"/>
      <c r="E409" s="34"/>
      <c r="F409" s="35"/>
    </row>
    <row r="410" spans="1:8" ht="20.100000000000001" customHeight="1" x14ac:dyDescent="0.2">
      <c r="A410" s="31"/>
      <c r="B410" s="31"/>
      <c r="C410" s="31"/>
      <c r="D410" s="31"/>
      <c r="E410" s="33" t="s">
        <v>375</v>
      </c>
      <c r="F410" s="33"/>
    </row>
    <row r="411" spans="1:8" ht="15" x14ac:dyDescent="0.2">
      <c r="A411" s="6"/>
    </row>
    <row r="412" spans="1:8" ht="53.25" customHeight="1" x14ac:dyDescent="0.2">
      <c r="A412" s="25" t="s">
        <v>331</v>
      </c>
      <c r="B412" s="25"/>
      <c r="C412" s="25"/>
      <c r="D412" s="25"/>
      <c r="E412" s="25"/>
      <c r="F412" s="25"/>
    </row>
    <row r="413" spans="1:8" ht="46.5" customHeight="1" x14ac:dyDescent="0.2">
      <c r="A413" s="1" t="s">
        <v>5</v>
      </c>
      <c r="B413" s="1" t="s">
        <v>1</v>
      </c>
      <c r="C413" s="1" t="s">
        <v>3</v>
      </c>
      <c r="D413" s="1" t="s">
        <v>2</v>
      </c>
      <c r="E413" s="15" t="s">
        <v>334</v>
      </c>
      <c r="F413" s="15" t="s">
        <v>333</v>
      </c>
    </row>
    <row r="414" spans="1:8" ht="42.75" x14ac:dyDescent="0.2">
      <c r="A414" s="2">
        <v>1</v>
      </c>
      <c r="B414" s="3" t="s">
        <v>362</v>
      </c>
      <c r="C414" s="12" t="s">
        <v>131</v>
      </c>
      <c r="D414" s="2">
        <v>8</v>
      </c>
      <c r="E414" s="10">
        <v>0</v>
      </c>
      <c r="F414" s="10">
        <f t="shared" ref="F414:F426" si="11">ROUND((E414*D414),2)</f>
        <v>0</v>
      </c>
    </row>
    <row r="415" spans="1:8" ht="42.75" x14ac:dyDescent="0.2">
      <c r="A415" s="2">
        <v>2</v>
      </c>
      <c r="B415" s="3" t="s">
        <v>363</v>
      </c>
      <c r="C415" s="12" t="s">
        <v>131</v>
      </c>
      <c r="D415" s="2">
        <v>8</v>
      </c>
      <c r="E415" s="10">
        <v>0</v>
      </c>
      <c r="F415" s="10">
        <f t="shared" si="11"/>
        <v>0</v>
      </c>
    </row>
    <row r="416" spans="1:8" ht="42.75" x14ac:dyDescent="0.2">
      <c r="A416" s="2">
        <v>3</v>
      </c>
      <c r="B416" s="3" t="s">
        <v>364</v>
      </c>
      <c r="C416" s="12" t="s">
        <v>131</v>
      </c>
      <c r="D416" s="2">
        <v>8</v>
      </c>
      <c r="E416" s="10">
        <v>0</v>
      </c>
      <c r="F416" s="10">
        <f t="shared" si="11"/>
        <v>0</v>
      </c>
    </row>
    <row r="417" spans="1:8" ht="42.75" x14ac:dyDescent="0.2">
      <c r="A417" s="2">
        <v>4</v>
      </c>
      <c r="B417" s="3" t="s">
        <v>365</v>
      </c>
      <c r="C417" s="12" t="s">
        <v>131</v>
      </c>
      <c r="D417" s="2">
        <v>10</v>
      </c>
      <c r="E417" s="10">
        <v>0</v>
      </c>
      <c r="F417" s="10">
        <f t="shared" si="11"/>
        <v>0</v>
      </c>
    </row>
    <row r="418" spans="1:8" ht="42.75" x14ac:dyDescent="0.2">
      <c r="A418" s="2">
        <v>5</v>
      </c>
      <c r="B418" s="3" t="s">
        <v>366</v>
      </c>
      <c r="C418" s="12" t="s">
        <v>131</v>
      </c>
      <c r="D418" s="2">
        <v>4</v>
      </c>
      <c r="E418" s="10">
        <v>0</v>
      </c>
      <c r="F418" s="10">
        <f t="shared" si="11"/>
        <v>0</v>
      </c>
    </row>
    <row r="419" spans="1:8" ht="28.5" x14ac:dyDescent="0.2">
      <c r="A419" s="2">
        <v>6</v>
      </c>
      <c r="B419" s="3" t="s">
        <v>367</v>
      </c>
      <c r="C419" s="12" t="s">
        <v>131</v>
      </c>
      <c r="D419" s="2">
        <v>6</v>
      </c>
      <c r="E419" s="10">
        <v>0</v>
      </c>
      <c r="F419" s="10">
        <f t="shared" si="11"/>
        <v>0</v>
      </c>
    </row>
    <row r="420" spans="1:8" ht="28.5" x14ac:dyDescent="0.2">
      <c r="A420" s="2">
        <v>7</v>
      </c>
      <c r="B420" s="3" t="s">
        <v>246</v>
      </c>
      <c r="C420" s="12" t="s">
        <v>131</v>
      </c>
      <c r="D420" s="2">
        <v>7</v>
      </c>
      <c r="E420" s="10">
        <v>0</v>
      </c>
      <c r="F420" s="10">
        <f t="shared" si="11"/>
        <v>0</v>
      </c>
    </row>
    <row r="421" spans="1:8" ht="28.5" x14ac:dyDescent="0.2">
      <c r="A421" s="2">
        <v>8</v>
      </c>
      <c r="B421" s="3" t="s">
        <v>368</v>
      </c>
      <c r="C421" s="12" t="s">
        <v>131</v>
      </c>
      <c r="D421" s="2">
        <v>7</v>
      </c>
      <c r="E421" s="10">
        <v>0</v>
      </c>
      <c r="F421" s="10">
        <f t="shared" si="11"/>
        <v>0</v>
      </c>
    </row>
    <row r="422" spans="1:8" ht="28.5" x14ac:dyDescent="0.2">
      <c r="A422" s="2">
        <v>9</v>
      </c>
      <c r="B422" s="3" t="s">
        <v>369</v>
      </c>
      <c r="C422" s="12" t="s">
        <v>131</v>
      </c>
      <c r="D422" s="2">
        <v>7</v>
      </c>
      <c r="E422" s="10">
        <v>0</v>
      </c>
      <c r="F422" s="10">
        <f t="shared" si="11"/>
        <v>0</v>
      </c>
    </row>
    <row r="423" spans="1:8" ht="28.5" x14ac:dyDescent="0.2">
      <c r="A423" s="2">
        <v>10</v>
      </c>
      <c r="B423" s="3" t="s">
        <v>372</v>
      </c>
      <c r="C423" s="12" t="s">
        <v>131</v>
      </c>
      <c r="D423" s="2">
        <v>3</v>
      </c>
      <c r="E423" s="10">
        <v>0</v>
      </c>
      <c r="F423" s="10">
        <f t="shared" si="11"/>
        <v>0</v>
      </c>
    </row>
    <row r="424" spans="1:8" ht="28.5" x14ac:dyDescent="0.2">
      <c r="A424" s="2">
        <v>11</v>
      </c>
      <c r="B424" s="3" t="s">
        <v>370</v>
      </c>
      <c r="C424" s="12" t="s">
        <v>131</v>
      </c>
      <c r="D424" s="2">
        <v>10</v>
      </c>
      <c r="E424" s="10">
        <v>0</v>
      </c>
      <c r="F424" s="10">
        <f t="shared" si="11"/>
        <v>0</v>
      </c>
    </row>
    <row r="425" spans="1:8" ht="28.5" x14ac:dyDescent="0.2">
      <c r="A425" s="2">
        <v>12</v>
      </c>
      <c r="B425" s="3" t="s">
        <v>371</v>
      </c>
      <c r="C425" s="12" t="s">
        <v>131</v>
      </c>
      <c r="D425" s="2">
        <v>8</v>
      </c>
      <c r="E425" s="10">
        <v>0</v>
      </c>
      <c r="F425" s="10">
        <f t="shared" si="11"/>
        <v>0</v>
      </c>
    </row>
    <row r="426" spans="1:8" ht="42.75" x14ac:dyDescent="0.2">
      <c r="A426" s="2">
        <v>13</v>
      </c>
      <c r="B426" s="3" t="s">
        <v>245</v>
      </c>
      <c r="C426" s="12" t="s">
        <v>131</v>
      </c>
      <c r="D426" s="2">
        <v>100</v>
      </c>
      <c r="E426" s="10">
        <v>0</v>
      </c>
      <c r="F426" s="10">
        <f t="shared" si="11"/>
        <v>0</v>
      </c>
    </row>
    <row r="427" spans="1:8" ht="20.100000000000001" customHeight="1" x14ac:dyDescent="0.2">
      <c r="A427" s="24" t="s">
        <v>345</v>
      </c>
      <c r="B427" s="24"/>
      <c r="C427" s="24"/>
      <c r="D427" s="24"/>
      <c r="E427" s="24"/>
      <c r="F427" s="8">
        <f>ROUND(SUM(F414:F426),2)</f>
        <v>0</v>
      </c>
      <c r="H427" s="22"/>
    </row>
    <row r="428" spans="1:8" ht="20.100000000000001" customHeight="1" x14ac:dyDescent="0.2">
      <c r="A428" s="24" t="s">
        <v>141</v>
      </c>
      <c r="B428" s="24"/>
      <c r="C428" s="24"/>
      <c r="D428" s="24"/>
      <c r="E428" s="24"/>
      <c r="F428" s="8">
        <f>ROUND((F427*24%),2)</f>
        <v>0</v>
      </c>
    </row>
    <row r="429" spans="1:8" ht="20.100000000000001" customHeight="1" x14ac:dyDescent="0.2">
      <c r="A429" s="24" t="s">
        <v>346</v>
      </c>
      <c r="B429" s="24"/>
      <c r="C429" s="24"/>
      <c r="D429" s="24"/>
      <c r="E429" s="24"/>
      <c r="F429" s="8">
        <f>ROUND((F427+F428),2)</f>
        <v>0</v>
      </c>
    </row>
    <row r="430" spans="1:8" ht="45" customHeight="1" x14ac:dyDescent="0.2">
      <c r="A430" s="32" t="s">
        <v>373</v>
      </c>
      <c r="B430" s="32"/>
      <c r="C430" s="32"/>
      <c r="D430" s="32"/>
      <c r="E430" s="32"/>
      <c r="F430" s="32"/>
    </row>
    <row r="431" spans="1:8" ht="20.100000000000001" customHeight="1" x14ac:dyDescent="0.2">
      <c r="A431" s="31"/>
      <c r="B431" s="31"/>
      <c r="C431" s="31"/>
      <c r="D431" s="31"/>
      <c r="E431" s="33" t="s">
        <v>374</v>
      </c>
      <c r="F431" s="33"/>
    </row>
    <row r="432" spans="1:8" ht="20.100000000000001" customHeight="1" x14ac:dyDescent="0.2">
      <c r="A432" s="31"/>
      <c r="B432" s="31"/>
      <c r="C432" s="31"/>
      <c r="D432" s="31"/>
      <c r="E432" s="34"/>
      <c r="F432" s="35"/>
    </row>
    <row r="433" spans="1:6" ht="20.100000000000001" customHeight="1" x14ac:dyDescent="0.2">
      <c r="A433" s="31"/>
      <c r="B433" s="31"/>
      <c r="C433" s="31"/>
      <c r="D433" s="31"/>
      <c r="E433" s="34"/>
      <c r="F433" s="35"/>
    </row>
    <row r="434" spans="1:6" ht="20.100000000000001" customHeight="1" x14ac:dyDescent="0.2">
      <c r="A434" s="31"/>
      <c r="B434" s="31"/>
      <c r="C434" s="31"/>
      <c r="D434" s="31"/>
      <c r="E434" s="33" t="s">
        <v>375</v>
      </c>
      <c r="F434" s="33"/>
    </row>
    <row r="435" spans="1:6" ht="15" x14ac:dyDescent="0.2">
      <c r="A435" s="6"/>
    </row>
    <row r="436" spans="1:6" ht="58.5" customHeight="1" x14ac:dyDescent="0.2">
      <c r="A436" s="25" t="s">
        <v>347</v>
      </c>
      <c r="B436" s="25"/>
      <c r="C436" s="25"/>
      <c r="D436" s="25"/>
      <c r="E436" s="25"/>
      <c r="F436" s="25"/>
    </row>
    <row r="437" spans="1:6" ht="48.75" customHeight="1" x14ac:dyDescent="0.2">
      <c r="A437" s="1" t="s">
        <v>5</v>
      </c>
      <c r="B437" s="1" t="s">
        <v>1</v>
      </c>
      <c r="C437" s="1" t="s">
        <v>3</v>
      </c>
      <c r="D437" s="1" t="s">
        <v>2</v>
      </c>
      <c r="E437" s="15" t="s">
        <v>334</v>
      </c>
      <c r="F437" s="15" t="s">
        <v>333</v>
      </c>
    </row>
    <row r="438" spans="1:6" ht="84.75" customHeight="1" x14ac:dyDescent="0.2">
      <c r="A438" s="2">
        <v>1</v>
      </c>
      <c r="B438" s="3" t="s">
        <v>247</v>
      </c>
      <c r="C438" s="2" t="s">
        <v>248</v>
      </c>
      <c r="D438" s="2" t="s">
        <v>327</v>
      </c>
      <c r="E438" s="10">
        <v>0</v>
      </c>
      <c r="F438" s="10">
        <f>E438*3</f>
        <v>0</v>
      </c>
    </row>
    <row r="439" spans="1:6" ht="111.75" customHeight="1" x14ac:dyDescent="0.2">
      <c r="A439" s="2">
        <v>2</v>
      </c>
      <c r="B439" s="3" t="s">
        <v>213</v>
      </c>
      <c r="C439" s="2" t="s">
        <v>248</v>
      </c>
      <c r="D439" s="2">
        <v>30</v>
      </c>
      <c r="E439" s="10">
        <v>0</v>
      </c>
      <c r="F439" s="10">
        <f t="shared" ref="F439" si="12">ROUND((E439*D439),2)</f>
        <v>0</v>
      </c>
    </row>
    <row r="440" spans="1:6" ht="71.25" x14ac:dyDescent="0.2">
      <c r="A440" s="2">
        <v>3</v>
      </c>
      <c r="B440" s="3" t="s">
        <v>249</v>
      </c>
      <c r="C440" s="2" t="s">
        <v>248</v>
      </c>
      <c r="D440" s="21" t="s">
        <v>328</v>
      </c>
      <c r="E440" s="10">
        <v>0</v>
      </c>
      <c r="F440" s="10">
        <f>E440*10</f>
        <v>0</v>
      </c>
    </row>
    <row r="441" spans="1:6" ht="54" customHeight="1" x14ac:dyDescent="0.2">
      <c r="A441" s="2">
        <v>4</v>
      </c>
      <c r="B441" s="3" t="s">
        <v>250</v>
      </c>
      <c r="C441" s="2" t="s">
        <v>163</v>
      </c>
      <c r="D441" s="2">
        <v>2</v>
      </c>
      <c r="E441" s="10">
        <v>0</v>
      </c>
      <c r="F441" s="10">
        <f t="shared" ref="F441:F448" si="13">ROUND((E441*D441),2)</f>
        <v>0</v>
      </c>
    </row>
    <row r="442" spans="1:6" ht="38.25" customHeight="1" x14ac:dyDescent="0.2">
      <c r="A442" s="2">
        <v>5</v>
      </c>
      <c r="B442" s="3" t="s">
        <v>214</v>
      </c>
      <c r="C442" s="2" t="s">
        <v>248</v>
      </c>
      <c r="D442" s="2" t="s">
        <v>329</v>
      </c>
      <c r="E442" s="10">
        <v>0</v>
      </c>
      <c r="F442" s="10">
        <f>E442*5</f>
        <v>0</v>
      </c>
    </row>
    <row r="443" spans="1:6" ht="25.5" customHeight="1" x14ac:dyDescent="0.2">
      <c r="A443" s="2">
        <v>6</v>
      </c>
      <c r="B443" s="3" t="s">
        <v>251</v>
      </c>
      <c r="C443" s="2" t="s">
        <v>131</v>
      </c>
      <c r="D443" s="2">
        <v>300</v>
      </c>
      <c r="E443" s="10">
        <v>0</v>
      </c>
      <c r="F443" s="10">
        <f t="shared" si="13"/>
        <v>0</v>
      </c>
    </row>
    <row r="444" spans="1:6" ht="36.75" customHeight="1" x14ac:dyDescent="0.2">
      <c r="A444" s="2">
        <v>7</v>
      </c>
      <c r="B444" s="3" t="s">
        <v>215</v>
      </c>
      <c r="C444" s="2" t="s">
        <v>131</v>
      </c>
      <c r="D444" s="2">
        <v>50</v>
      </c>
      <c r="E444" s="10">
        <v>0</v>
      </c>
      <c r="F444" s="10">
        <f t="shared" si="13"/>
        <v>0</v>
      </c>
    </row>
    <row r="445" spans="1:6" ht="54" customHeight="1" x14ac:dyDescent="0.2">
      <c r="A445" s="2">
        <v>8</v>
      </c>
      <c r="B445" s="3" t="s">
        <v>252</v>
      </c>
      <c r="C445" s="2" t="s">
        <v>131</v>
      </c>
      <c r="D445" s="2">
        <v>2</v>
      </c>
      <c r="E445" s="10">
        <v>0</v>
      </c>
      <c r="F445" s="10">
        <f t="shared" si="13"/>
        <v>0</v>
      </c>
    </row>
    <row r="446" spans="1:6" ht="56.25" customHeight="1" x14ac:dyDescent="0.2">
      <c r="A446" s="2">
        <v>9</v>
      </c>
      <c r="B446" s="3" t="s">
        <v>253</v>
      </c>
      <c r="C446" s="2" t="s">
        <v>131</v>
      </c>
      <c r="D446" s="2">
        <v>3</v>
      </c>
      <c r="E446" s="10">
        <v>0</v>
      </c>
      <c r="F446" s="10">
        <f t="shared" si="13"/>
        <v>0</v>
      </c>
    </row>
    <row r="447" spans="1:6" ht="54.75" customHeight="1" x14ac:dyDescent="0.2">
      <c r="A447" s="2">
        <v>10</v>
      </c>
      <c r="B447" s="3" t="s">
        <v>254</v>
      </c>
      <c r="C447" s="2" t="s">
        <v>131</v>
      </c>
      <c r="D447" s="2">
        <v>3</v>
      </c>
      <c r="E447" s="10">
        <v>0</v>
      </c>
      <c r="F447" s="10">
        <f t="shared" si="13"/>
        <v>0</v>
      </c>
    </row>
    <row r="448" spans="1:6" ht="69" customHeight="1" x14ac:dyDescent="0.2">
      <c r="A448" s="2">
        <v>11</v>
      </c>
      <c r="B448" s="3" t="s">
        <v>330</v>
      </c>
      <c r="C448" s="2" t="s">
        <v>131</v>
      </c>
      <c r="D448" s="2">
        <v>2</v>
      </c>
      <c r="E448" s="10">
        <v>0</v>
      </c>
      <c r="F448" s="10">
        <f t="shared" si="13"/>
        <v>0</v>
      </c>
    </row>
    <row r="449" spans="1:8" ht="20.100000000000001" customHeight="1" x14ac:dyDescent="0.2">
      <c r="A449" s="27" t="s">
        <v>348</v>
      </c>
      <c r="B449" s="27"/>
      <c r="C449" s="27"/>
      <c r="D449" s="27"/>
      <c r="E449" s="27"/>
      <c r="F449" s="8">
        <f>ROUND(SUM(F438:F448),2)</f>
        <v>0</v>
      </c>
      <c r="H449" s="22"/>
    </row>
    <row r="450" spans="1:8" ht="20.100000000000001" customHeight="1" x14ac:dyDescent="0.2">
      <c r="A450" s="24" t="s">
        <v>149</v>
      </c>
      <c r="B450" s="24"/>
      <c r="C450" s="24"/>
      <c r="D450" s="24"/>
      <c r="E450" s="24"/>
      <c r="F450" s="8">
        <f>ROUND((F449*24%),2)</f>
        <v>0</v>
      </c>
    </row>
    <row r="451" spans="1:8" ht="20.100000000000001" customHeight="1" x14ac:dyDescent="0.2">
      <c r="A451" s="24" t="s">
        <v>349</v>
      </c>
      <c r="B451" s="24"/>
      <c r="C451" s="24"/>
      <c r="D451" s="24"/>
      <c r="E451" s="24"/>
      <c r="F451" s="8">
        <f>ROUND((F449+F450),2)</f>
        <v>0</v>
      </c>
    </row>
    <row r="452" spans="1:8" ht="36.75" customHeight="1" x14ac:dyDescent="0.2">
      <c r="A452" s="32" t="s">
        <v>373</v>
      </c>
      <c r="B452" s="32"/>
      <c r="C452" s="32"/>
      <c r="D452" s="32"/>
      <c r="E452" s="32"/>
      <c r="F452" s="32"/>
    </row>
    <row r="453" spans="1:8" ht="15" x14ac:dyDescent="0.2">
      <c r="A453" s="31"/>
      <c r="B453" s="31"/>
      <c r="C453" s="31"/>
      <c r="D453" s="31"/>
      <c r="E453" s="33" t="s">
        <v>374</v>
      </c>
      <c r="F453" s="33"/>
    </row>
    <row r="454" spans="1:8" ht="15" x14ac:dyDescent="0.2">
      <c r="A454" s="31"/>
      <c r="B454" s="31"/>
      <c r="C454" s="31"/>
      <c r="D454" s="31"/>
      <c r="E454" s="34"/>
      <c r="F454" s="35"/>
    </row>
    <row r="455" spans="1:8" ht="15" x14ac:dyDescent="0.2">
      <c r="A455" s="31"/>
      <c r="B455" s="31"/>
      <c r="C455" s="31"/>
      <c r="D455" s="31"/>
      <c r="E455" s="34"/>
      <c r="F455" s="35"/>
    </row>
    <row r="456" spans="1:8" ht="15" x14ac:dyDescent="0.2">
      <c r="A456" s="31"/>
      <c r="B456" s="31"/>
      <c r="C456" s="31"/>
      <c r="D456" s="31"/>
      <c r="E456" s="33" t="s">
        <v>375</v>
      </c>
      <c r="F456" s="33"/>
    </row>
  </sheetData>
  <mergeCells count="77">
    <mergeCell ref="E456:F456"/>
    <mergeCell ref="A244:F244"/>
    <mergeCell ref="E245:F245"/>
    <mergeCell ref="E248:F248"/>
    <mergeCell ref="A279:F279"/>
    <mergeCell ref="E280:F280"/>
    <mergeCell ref="E169:F169"/>
    <mergeCell ref="E172:F172"/>
    <mergeCell ref="A221:F221"/>
    <mergeCell ref="E222:F222"/>
    <mergeCell ref="E225:F225"/>
    <mergeCell ref="A142:E142"/>
    <mergeCell ref="A143:F143"/>
    <mergeCell ref="E144:F144"/>
    <mergeCell ref="E147:F147"/>
    <mergeCell ref="A168:F168"/>
    <mergeCell ref="A1:F1"/>
    <mergeCell ref="A165:E165"/>
    <mergeCell ref="A242:E242"/>
    <mergeCell ref="A243:E243"/>
    <mergeCell ref="A250:F250"/>
    <mergeCell ref="A241:E241"/>
    <mergeCell ref="A227:F227"/>
    <mergeCell ref="A149:F149"/>
    <mergeCell ref="A174:F174"/>
    <mergeCell ref="A218:E218"/>
    <mergeCell ref="A219:E219"/>
    <mergeCell ref="A220:E220"/>
    <mergeCell ref="A166:E166"/>
    <mergeCell ref="A167:E167"/>
    <mergeCell ref="A140:E140"/>
    <mergeCell ref="A141:E141"/>
    <mergeCell ref="A288:E288"/>
    <mergeCell ref="A276:E276"/>
    <mergeCell ref="A277:E277"/>
    <mergeCell ref="A278:E278"/>
    <mergeCell ref="A285:F285"/>
    <mergeCell ref="E283:F283"/>
    <mergeCell ref="A300:E300"/>
    <mergeCell ref="A301:E301"/>
    <mergeCell ref="A302:E302"/>
    <mergeCell ref="A309:F309"/>
    <mergeCell ref="A289:E289"/>
    <mergeCell ref="A290:E290"/>
    <mergeCell ref="A297:F297"/>
    <mergeCell ref="A291:F291"/>
    <mergeCell ref="E292:F292"/>
    <mergeCell ref="E295:F295"/>
    <mergeCell ref="A303:F303"/>
    <mergeCell ref="E304:F304"/>
    <mergeCell ref="E307:F307"/>
    <mergeCell ref="A427:E427"/>
    <mergeCell ref="A428:E428"/>
    <mergeCell ref="A429:E429"/>
    <mergeCell ref="A436:F436"/>
    <mergeCell ref="A449:E449"/>
    <mergeCell ref="A450:E450"/>
    <mergeCell ref="A451:E451"/>
    <mergeCell ref="A430:F430"/>
    <mergeCell ref="E431:F431"/>
    <mergeCell ref="E434:F434"/>
    <mergeCell ref="A452:F452"/>
    <mergeCell ref="E453:F453"/>
    <mergeCell ref="A365:E365"/>
    <mergeCell ref="A366:E366"/>
    <mergeCell ref="A412:F412"/>
    <mergeCell ref="A367:E367"/>
    <mergeCell ref="A374:F374"/>
    <mergeCell ref="B403:E403"/>
    <mergeCell ref="B404:E404"/>
    <mergeCell ref="B405:E405"/>
    <mergeCell ref="A368:F368"/>
    <mergeCell ref="E369:F369"/>
    <mergeCell ref="E372:F372"/>
    <mergeCell ref="A406:F406"/>
    <mergeCell ref="E407:F407"/>
    <mergeCell ref="E410:F410"/>
  </mergeCells>
  <pageMargins left="0.7" right="0.7" top="0.75" bottom="0.75" header="0.3" footer="0.3"/>
  <pageSetup paperSize="9" orientation="portrait" r:id="rId1"/>
  <ignoredErrors>
    <ignoredError sqref="F442 F44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Aliferi Xrysoula</dc:creator>
  <cp:lastModifiedBy>Vagelis Gerasis</cp:lastModifiedBy>
  <cp:lastPrinted>2021-09-20T08:22:48Z</cp:lastPrinted>
  <dcterms:created xsi:type="dcterms:W3CDTF">2019-06-06T08:38:05Z</dcterms:created>
  <dcterms:modified xsi:type="dcterms:W3CDTF">2022-02-07T07:25:12Z</dcterms:modified>
</cp:coreProperties>
</file>