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8_{089A889C-FE63-4090-BB62-62F4DDBFCD5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Έντυπο οικ προσφοράς" sheetId="4" r:id="rId1"/>
  </sheets>
  <calcPr calcId="191029"/>
</workbook>
</file>

<file path=xl/calcChain.xml><?xml version="1.0" encoding="utf-8"?>
<calcChain xmlns="http://schemas.openxmlformats.org/spreadsheetml/2006/main">
  <c r="F162" i="4" l="1"/>
  <c r="F184" i="4" l="1"/>
  <c r="F183" i="4"/>
  <c r="F182" i="4"/>
  <c r="F181" i="4"/>
  <c r="F180" i="4"/>
  <c r="F179" i="4"/>
  <c r="F178" i="4"/>
  <c r="F185" i="4" l="1"/>
  <c r="F186" i="4" s="1"/>
  <c r="F187" i="4" s="1"/>
  <c r="F199" i="4" l="1"/>
  <c r="F17" i="4" l="1"/>
  <c r="F18" i="4"/>
  <c r="F19" i="4"/>
  <c r="F120" i="4"/>
  <c r="F119" i="4"/>
  <c r="F118" i="4"/>
  <c r="F117" i="4"/>
  <c r="F116" i="4"/>
  <c r="F115" i="4"/>
  <c r="F114" i="4"/>
  <c r="F113" i="4"/>
  <c r="F112" i="4"/>
  <c r="F111" i="4"/>
  <c r="F104" i="4"/>
  <c r="F103" i="4"/>
  <c r="F102" i="4"/>
  <c r="F101" i="4"/>
  <c r="F100" i="4"/>
  <c r="F69" i="4"/>
  <c r="F70" i="4"/>
  <c r="F71" i="4"/>
  <c r="F72" i="4"/>
  <c r="F37" i="4"/>
  <c r="F105" i="4" l="1"/>
  <c r="F121" i="4"/>
  <c r="F20" i="4"/>
  <c r="F21" i="4" s="1"/>
  <c r="F73" i="4"/>
  <c r="F74" i="4" s="1"/>
  <c r="F75" i="4" s="1"/>
  <c r="F38" i="4"/>
  <c r="F36" i="4"/>
  <c r="F35" i="4"/>
  <c r="F34" i="4"/>
  <c r="F33" i="4"/>
  <c r="F32" i="4"/>
  <c r="F200" i="4"/>
  <c r="F198" i="4"/>
  <c r="F197" i="4"/>
  <c r="F196" i="4"/>
  <c r="F195" i="4"/>
  <c r="F171" i="4"/>
  <c r="F170" i="4"/>
  <c r="F166" i="4"/>
  <c r="F168" i="4"/>
  <c r="F159" i="4"/>
  <c r="F157" i="4"/>
  <c r="F164" i="4"/>
  <c r="F160" i="4"/>
  <c r="F163" i="4"/>
  <c r="F158" i="4"/>
  <c r="F169" i="4"/>
  <c r="F156" i="4"/>
  <c r="F161" i="4"/>
  <c r="F165" i="4"/>
  <c r="F167" i="4"/>
  <c r="F141" i="4"/>
  <c r="F143" i="4"/>
  <c r="F142" i="4"/>
  <c r="F140" i="4"/>
  <c r="F144" i="4"/>
  <c r="F133" i="4"/>
  <c r="F132" i="4"/>
  <c r="F87" i="4"/>
  <c r="F88" i="4" s="1"/>
  <c r="F89" i="4" s="1"/>
  <c r="F94" i="4" s="1"/>
  <c r="F80" i="4"/>
  <c r="F81" i="4" s="1"/>
  <c r="F61" i="4"/>
  <c r="F59" i="4"/>
  <c r="F62" i="4"/>
  <c r="F60" i="4"/>
  <c r="F45" i="4"/>
  <c r="F46" i="4"/>
  <c r="F47" i="4"/>
  <c r="F7" i="4"/>
  <c r="F9" i="4"/>
  <c r="F6" i="4"/>
  <c r="F4" i="4"/>
  <c r="F10" i="4"/>
  <c r="F22" i="4" l="1"/>
  <c r="F26" i="4"/>
  <c r="F125" i="4"/>
  <c r="F106" i="4"/>
  <c r="F107" i="4" s="1"/>
  <c r="F122" i="4"/>
  <c r="F92" i="4"/>
  <c r="F172" i="4"/>
  <c r="F189" i="4" s="1"/>
  <c r="F134" i="4"/>
  <c r="F82" i="4"/>
  <c r="F93" i="4" s="1"/>
  <c r="F201" i="4"/>
  <c r="F202" i="4" s="1"/>
  <c r="F203" i="4" s="1"/>
  <c r="F39" i="4"/>
  <c r="F48" i="4"/>
  <c r="F145" i="4"/>
  <c r="F63" i="4"/>
  <c r="F5" i="4"/>
  <c r="F8" i="4"/>
  <c r="F52" i="4" l="1"/>
  <c r="F126" i="4"/>
  <c r="F135" i="4"/>
  <c r="F149" i="4"/>
  <c r="F40" i="4"/>
  <c r="F49" i="4"/>
  <c r="F173" i="4"/>
  <c r="F83" i="4"/>
  <c r="F146" i="4"/>
  <c r="F147" i="4" s="1"/>
  <c r="F64" i="4"/>
  <c r="F65" i="4" s="1"/>
  <c r="F90" i="4"/>
  <c r="F123" i="4"/>
  <c r="F127" i="4" s="1"/>
  <c r="F11" i="4"/>
  <c r="F50" i="4" l="1"/>
  <c r="F54" i="4"/>
  <c r="F207" i="4" s="1"/>
  <c r="F41" i="4"/>
  <c r="F53" i="4"/>
  <c r="F174" i="4"/>
  <c r="F191" i="4" s="1"/>
  <c r="F190" i="4"/>
  <c r="F136" i="4"/>
  <c r="F151" i="4" s="1"/>
  <c r="F150" i="4"/>
  <c r="F24" i="4"/>
  <c r="F205" i="4" s="1"/>
  <c r="F95" i="4"/>
  <c r="F12" i="4"/>
  <c r="F25" i="4" s="1"/>
  <c r="F55" i="4" l="1"/>
  <c r="F206" i="4"/>
  <c r="F13" i="4"/>
  <c r="F27" i="4" s="1"/>
  <c r="F208" i="4" l="1"/>
</calcChain>
</file>

<file path=xl/sharedStrings.xml><?xml version="1.0" encoding="utf-8"?>
<sst xmlns="http://schemas.openxmlformats.org/spreadsheetml/2006/main" count="346" uniqueCount="120">
  <si>
    <t>α/α</t>
  </si>
  <si>
    <t>Περιγραφή</t>
  </si>
  <si>
    <t>Μονάδα Μέτρησης</t>
  </si>
  <si>
    <t>Ποσότητα</t>
  </si>
  <si>
    <t>κιλά</t>
  </si>
  <si>
    <t xml:space="preserve">Χυμός πορτοκάλι </t>
  </si>
  <si>
    <t>λίτρο</t>
  </si>
  <si>
    <t>Αναψυκτικά σε συσκευασία του 1,5 λίτρου</t>
  </si>
  <si>
    <t>συσκευασία</t>
  </si>
  <si>
    <t>Εμφιαλωμένο νερό σε συσκευασία του 1,5 λίτρου</t>
  </si>
  <si>
    <t>Φ.Π.Α. 24%</t>
  </si>
  <si>
    <t>Κέικ-Βουτήματα</t>
  </si>
  <si>
    <t>Καφές φίλτρου</t>
  </si>
  <si>
    <t>ποτήρια</t>
  </si>
  <si>
    <t>Χυμός πορτοκάλι</t>
  </si>
  <si>
    <t>κιλό</t>
  </si>
  <si>
    <t>Τοστ</t>
  </si>
  <si>
    <t>τεμάχιο</t>
  </si>
  <si>
    <t>ποτήρι</t>
  </si>
  <si>
    <t>Δαπάνη συμμετοχής ανά άτομο, όπως περιγράφεται στις τεχνικές προδιαγραφές</t>
  </si>
  <si>
    <t>συμμετοχή</t>
  </si>
  <si>
    <t>Κρασί χύμα, λευκό ή ροζέ, όπως περιγράφεται στις τεχνικές προδιαγραφές</t>
  </si>
  <si>
    <t>Παγωτό βάρους 100-110 γραμμαρίων, συσκευασμένο σε κυπελλάκι με καπάκι</t>
  </si>
  <si>
    <t>Νερό εμφιαλωμένο, 0,5 λίτρων, παγωμένο</t>
  </si>
  <si>
    <t>Αναψυκτικά σε συσκευασία 1,5 λίτρων</t>
  </si>
  <si>
    <t>Κέικ, βουτήματα</t>
  </si>
  <si>
    <t>Γλυκά</t>
  </si>
  <si>
    <t>Τυροπιτάκια</t>
  </si>
  <si>
    <t>Ζαμπονοτυροπιτάκια</t>
  </si>
  <si>
    <t>Βασιλόπιτα, τύπου κέικ, με καρύδι και μπαχαρικά, σε τεμάχια ατομικής μερίδας, τυλιγμένα σε διάφανη μεμβράνη</t>
  </si>
  <si>
    <t>Βασιλόπιτα, τύπου κέικ, με καρύδι και μπαχαρικά, βάρους τριών κιλών εκάστη</t>
  </si>
  <si>
    <t>Αναψυκτικά  σε συσκευασία 1,5 λίτρου</t>
  </si>
  <si>
    <t>Νερό εμφιαλωμένο σε συσκευασία 0,5 λίτρου</t>
  </si>
  <si>
    <t>Νερό εμφιαλωμένο, 1,5 λίτρου</t>
  </si>
  <si>
    <t>Ζελεδάκια (καραμέλες μαλακές)</t>
  </si>
  <si>
    <t>Καφές φίλτρου γαλλικός σε συσκευασία 500 γραμμαρίων</t>
  </si>
  <si>
    <t>Τσάι σε συσκευασία με 10 φακελάκια</t>
  </si>
  <si>
    <t>ΜΑΚΑΡΟΝ (αμυγδαλόπαστα με γέμιση κρέμας), τυλιγμένα σε διάφανη μεμβράνη</t>
  </si>
  <si>
    <t>ΜΕΛΟΜΑΚΑΡΟΝΑ (με γαρνίρισμα καρύδι)</t>
  </si>
  <si>
    <t>ΚΟΥΡΑΜΠΙΕΔΕΣ (με φρέσκο βούτυρο γάλακτος και αμύγδαλο)</t>
  </si>
  <si>
    <t>ΕΡΓΟΛΑΒΟΙ (αμυγδαλωτό ζύμη με γέμιση μαρμελάδας ή κρέμας) τυλιγμένοι σε διάφανη μεμβράνη</t>
  </si>
  <si>
    <t>ΖΕΛΕΔΑΚΙΑ (καραμέλες μαλακές)</t>
  </si>
  <si>
    <t>ΚΑΡΙΟΚΕΣ (με γέμιση καρύδι-μπισκότο-σοκολάτα) τυλιγμένες σε διαφανή μεμβράνη</t>
  </si>
  <si>
    <t>Γαλατάκια σε συσκευασία των 10 μερίδων</t>
  </si>
  <si>
    <t>Τσίπουρο τυποποιημένο</t>
  </si>
  <si>
    <t>Κρασί τυποποιημένο λευκό</t>
  </si>
  <si>
    <t>Κρασί τυποποιημένο κόκκινο</t>
  </si>
  <si>
    <t>Ξηροί καρποί</t>
  </si>
  <si>
    <t>Καναπεδάκια διάφορα</t>
  </si>
  <si>
    <t>Μπόμπες διάφορες</t>
  </si>
  <si>
    <t>Πιτάκια σφολιάτας ψημένα</t>
  </si>
  <si>
    <t>Ενδεικτική Τιμή Μονάδας</t>
  </si>
  <si>
    <t>Ενδεικτική Συνολική Τιμή</t>
  </si>
  <si>
    <t>2η ομάδα: «Εδέσματα για εκδηλώσεις-ημερίδες του Δήμου Ιλίου»/Κ.Α.Ε.: 00.6443.0007</t>
  </si>
  <si>
    <t>3η ομάδα: «Εδέσματα για την εκδήλωση προς τιμήν των Ριμινιτών-Ιερολοχιτών»/Κ.Α.Ε.: 00.6443.0007</t>
  </si>
  <si>
    <t>Σύνολο 7ης ομάδας</t>
  </si>
  <si>
    <t>Γενικό Σύνολο 7ης ομάδας</t>
  </si>
  <si>
    <t>Γενικό Σύνολο 8ης ομάδας</t>
  </si>
  <si>
    <t>Γενικό Σύνολο 9ης ομάδας</t>
  </si>
  <si>
    <t>Σύνολο 1ης ομάδας</t>
  </si>
  <si>
    <t>Γενικό Σύνολο 1ης ομάδας</t>
  </si>
  <si>
    <t>Σύνολο 2ης ομάδας</t>
  </si>
  <si>
    <t>Γενικό Σύνολο 2ης ομάδας</t>
  </si>
  <si>
    <t>Σύνολο 3ης ομάδας</t>
  </si>
  <si>
    <t>Γενικό Σύνολο 3ης ομάδας</t>
  </si>
  <si>
    <t>Σύνολο 4ης ομάδας</t>
  </si>
  <si>
    <t>Γενικό Σύνολο 4ης ομάδας</t>
  </si>
  <si>
    <t>Σύνολο 5ης ομάδας</t>
  </si>
  <si>
    <t>Γενικό Σύνολο 5ης ομάδας</t>
  </si>
  <si>
    <t>Σύνολο 6ης ομάδας</t>
  </si>
  <si>
    <t>Γενικό Σύνολο 6ης ομάδας</t>
  </si>
  <si>
    <t>Σύνολο Α΄ υποομάδας</t>
  </si>
  <si>
    <t>Γενικό Σύνολο Α΄ υποομάδας</t>
  </si>
  <si>
    <t>Σύνολο Β΄ υποομάδας</t>
  </si>
  <si>
    <t>Γενικό Σύνολο Β΄ υποομάδας</t>
  </si>
  <si>
    <t>Ζάχαρη λευκή κρυσταλλική, σε συσκευασία των 1000 γραμμαρίων</t>
  </si>
  <si>
    <t xml:space="preserve">Σύνολο ομάδων </t>
  </si>
  <si>
    <t>Γενικό Σύνολο ομάδων</t>
  </si>
  <si>
    <t>Σύνολο υποομάδας Α΄</t>
  </si>
  <si>
    <t>Γενικό Σύνολο Υποομάδας Α΄</t>
  </si>
  <si>
    <t>Φ.Π.Α. 13%</t>
  </si>
  <si>
    <t>Σύνολο υποομάδας B΄</t>
  </si>
  <si>
    <t>Γενικό Σύνολο Υποομάδας B΄</t>
  </si>
  <si>
    <t>Φυσικός χυμός πορτοκάλι 100% σε συσκευασία των 300ml-330ml</t>
  </si>
  <si>
    <t>Φυστίκια φλοιού</t>
  </si>
  <si>
    <t>Χυμός φρούτων σε συσκευασία των 300ml - 330 ml</t>
  </si>
  <si>
    <t>Χυμός φρούτων σε συσκευασία των 300 ml - 330 ml</t>
  </si>
  <si>
    <t>Υποομάδα Α΄: Είδη με Φ.Π.Α. 13%</t>
  </si>
  <si>
    <t>Υποομάδα Β΄: Είδη με Φ.Π.Α. 24%</t>
  </si>
  <si>
    <t>4η ομάδα: «Εδέσματα για αιμοδοσίες»/Κ.Α.Ε.: 15. 6473.0001</t>
  </si>
  <si>
    <t xml:space="preserve">Σύνολο 9ης ομάδας </t>
  </si>
  <si>
    <t>6η ομάδα: «Εδέσματα για εκδηλώσεις-ημερίδες της Διεύθυνσης Κοινωνικής Προστασίας και Υγείας»/Κ.Α.Ε.: 15.6473.0001</t>
  </si>
  <si>
    <t>Υποομάδα Β: «Κεράσματα για εκδηλώσεις ημερίδες της Διεύθυνσης Προσχολικής Αγωγής»/Κ.Α.Ε.: 15.6474.0006</t>
  </si>
  <si>
    <t>Υποομάδα Α: Κεράσματα για το διήμερο φεστιβάλ των Παιδικών και Βρεφονηπιακών Σταθμών, της Διεύθυνσης Προσχολικής Αγωγής»/Κ.Α.Ε.: 15.6474.0006</t>
  </si>
  <si>
    <t>7η ομάδα: Διεύθυνση Προσχολικής Αγωγής</t>
  </si>
  <si>
    <t>Σύνολο Β΄υποομάδας</t>
  </si>
  <si>
    <t>Γενικό Σύνολο Β΄υποομάδας</t>
  </si>
  <si>
    <t>1η ομάδα: «Εδέσματα για τις δεξιώσεις των εθνικών επετείων/Κ.Α.Ε.: 00.6443.0007</t>
  </si>
  <si>
    <t>5η ομάδα: «Εδέσματα για εκδηλώσεις-ημερίδες των Κ.Α.Π.Η. - Εορτασμός της Παγκόσμιας Ημέρας Τρίτης Ηλικίας»/Κ.Α.Ε.: 15.6474.0003</t>
  </si>
  <si>
    <t>ΚΑΡΥΔΕΣ (ατομικό γλυκό από ινδική καρύδα και ζάχαρη-κερασάκι) τυλιγμένες σε διάφανη μεμβράνη</t>
  </si>
  <si>
    <t>ΜΠΑΚΛΑΒΑΣ ΝΗΣΤΙΣΙΜΟΣ (με γέμιση καρύδι-φυτικό βούτυρο-κανέλα) τυλιγμένος σε διάφανη μεμβράνη</t>
  </si>
  <si>
    <t>8η ομάδα: «Εδέσματα για εκδηλώσεις της Διεύθυνσης Πολιτισμού»/Κ.Α.Ε.: 00.6443.0004</t>
  </si>
  <si>
    <t>Λουκούμια μπουκιές</t>
  </si>
  <si>
    <t>9η ομάδα: «Εδέσματα για εκδηλώσεις του Αυτοτελούς Τμήματος Αθλητισμού, Νέας Γενιάς, Παιδείας και Δια Βίου Μάθησης»/Κ.Α.Ε.: 00.6443.0001</t>
  </si>
  <si>
    <t>Σύνολο Φ.Π.Α. 13%</t>
  </si>
  <si>
    <t>Σύνολο Φ.Π.Α. 24%</t>
  </si>
  <si>
    <t>Υποομάδα Α: Είδη για ημερίδες της Διεύθυνσης Κοινωνικής Προστασίας και Υγείας</t>
  </si>
  <si>
    <t>Υποομάδα Β: Κεράσματα για εκδηλώσεις της Διεύθυνσης Κοινωνικής Προστασίας και Υγείας</t>
  </si>
  <si>
    <t>Σύνολο Υποομάδας Α</t>
  </si>
  <si>
    <t>Γενικό Σύνολο Υποομάδας Α</t>
  </si>
  <si>
    <t>Σύνολο Υποομάδας Β</t>
  </si>
  <si>
    <t>Γενικό Σύνολο Υποομάδας Β</t>
  </si>
  <si>
    <t>Υποομάδα Α: Κεράσματα για εκδηλώσεις της Διεύθυνσης Πολιτισμού</t>
  </si>
  <si>
    <t>Υποομάδα Β: Εδέσματα για εκδηλώσεις της Διεύθυνσης Πολιτισμού</t>
  </si>
  <si>
    <t xml:space="preserve">Σύνολο Β Υποομάδας </t>
  </si>
  <si>
    <t>Γενικό Σύνολο Β Υποομάδας</t>
  </si>
  <si>
    <t>Σύνολο 8ης ομάδας</t>
  </si>
  <si>
    <t>Έλαβα γνώση και αποδέχομαι πλήρως και ανεπιφύλακτα τους όρους και τις τεχνικές προδιαγραφές του παρόντος διαγωνισμού</t>
  </si>
  <si>
    <t>…., ,,,,,/,,,,,,/2022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</si>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</sst>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;[Red]#,##0.00\ _€"/>
    <numFmt numFmtId="165" formatCode="#,##0.00\ &quot;€&quot;;[Red]#,##0.00\ &quot;€&quot;"/>
    <numFmt numFmtId="166" formatCode="#,##0;[Red]#,##0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0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justify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6"/>
  <sheetViews>
    <sheetView tabSelected="1" workbookViewId="0">
      <selection activeCell="E217" sqref="E217"/>
    </sheetView>
  </sheetViews>
  <sheetFormatPr defaultRowHeight="14.25" x14ac:dyDescent="0.2"/>
  <cols>
    <col min="1" max="1" width="6.140625" style="39" customWidth="1"/>
    <col min="2" max="2" width="35.140625" style="39" customWidth="1"/>
    <col min="3" max="3" width="14.7109375" style="39" customWidth="1"/>
    <col min="4" max="5" width="11.85546875" style="39" customWidth="1"/>
    <col min="6" max="6" width="13.7109375" style="39" customWidth="1"/>
    <col min="7" max="16384" width="9.140625" style="39"/>
  </cols>
  <sheetData>
    <row r="1" spans="1:6" ht="24.95" customHeight="1" x14ac:dyDescent="0.2">
      <c r="A1" s="71" t="s">
        <v>97</v>
      </c>
      <c r="B1" s="72"/>
      <c r="C1" s="72"/>
      <c r="D1" s="72"/>
      <c r="E1" s="72"/>
      <c r="F1" s="73"/>
    </row>
    <row r="2" spans="1:6" ht="24" customHeight="1" x14ac:dyDescent="0.2">
      <c r="A2" s="74" t="s">
        <v>87</v>
      </c>
      <c r="B2" s="74"/>
      <c r="C2" s="74"/>
      <c r="D2" s="74"/>
      <c r="E2" s="74"/>
      <c r="F2" s="74"/>
    </row>
    <row r="3" spans="1:6" ht="60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51</v>
      </c>
      <c r="F3" s="21" t="s">
        <v>52</v>
      </c>
    </row>
    <row r="4" spans="1:6" ht="36.75" customHeight="1" x14ac:dyDescent="0.2">
      <c r="A4" s="2">
        <v>1</v>
      </c>
      <c r="B4" s="3" t="s">
        <v>7</v>
      </c>
      <c r="C4" s="2" t="s">
        <v>8</v>
      </c>
      <c r="D4" s="2">
        <v>40</v>
      </c>
      <c r="E4" s="4">
        <v>0</v>
      </c>
      <c r="F4" s="4">
        <f t="shared" ref="F4:F10" si="0">ROUND((D4*E4),2)</f>
        <v>0</v>
      </c>
    </row>
    <row r="5" spans="1:6" ht="24.75" customHeight="1" x14ac:dyDescent="0.2">
      <c r="A5" s="2">
        <v>2</v>
      </c>
      <c r="B5" s="3" t="s">
        <v>26</v>
      </c>
      <c r="C5" s="2" t="s">
        <v>15</v>
      </c>
      <c r="D5" s="2">
        <v>80</v>
      </c>
      <c r="E5" s="4">
        <v>0</v>
      </c>
      <c r="F5" s="4">
        <f t="shared" si="0"/>
        <v>0</v>
      </c>
    </row>
    <row r="6" spans="1:6" ht="35.25" customHeight="1" x14ac:dyDescent="0.2">
      <c r="A6" s="2">
        <v>3</v>
      </c>
      <c r="B6" s="3" t="s">
        <v>9</v>
      </c>
      <c r="C6" s="2" t="s">
        <v>8</v>
      </c>
      <c r="D6" s="2">
        <v>60</v>
      </c>
      <c r="E6" s="4">
        <v>0</v>
      </c>
      <c r="F6" s="4">
        <f t="shared" si="0"/>
        <v>0</v>
      </c>
    </row>
    <row r="7" spans="1:6" ht="24.75" customHeight="1" x14ac:dyDescent="0.2">
      <c r="A7" s="2">
        <v>4</v>
      </c>
      <c r="B7" s="3" t="s">
        <v>28</v>
      </c>
      <c r="C7" s="2" t="s">
        <v>15</v>
      </c>
      <c r="D7" s="2">
        <v>20</v>
      </c>
      <c r="E7" s="4">
        <v>0</v>
      </c>
      <c r="F7" s="4">
        <f t="shared" si="0"/>
        <v>0</v>
      </c>
    </row>
    <row r="8" spans="1:6" ht="21.75" customHeight="1" x14ac:dyDescent="0.2">
      <c r="A8" s="2">
        <v>5</v>
      </c>
      <c r="B8" s="3" t="s">
        <v>47</v>
      </c>
      <c r="C8" s="2" t="s">
        <v>15</v>
      </c>
      <c r="D8" s="2">
        <v>30</v>
      </c>
      <c r="E8" s="4">
        <v>0</v>
      </c>
      <c r="F8" s="4">
        <f t="shared" si="0"/>
        <v>0</v>
      </c>
    </row>
    <row r="9" spans="1:6" ht="25.5" customHeight="1" x14ac:dyDescent="0.2">
      <c r="A9" s="2">
        <v>6</v>
      </c>
      <c r="B9" s="3" t="s">
        <v>27</v>
      </c>
      <c r="C9" s="2" t="s">
        <v>15</v>
      </c>
      <c r="D9" s="2">
        <v>20</v>
      </c>
      <c r="E9" s="4">
        <v>0</v>
      </c>
      <c r="F9" s="4">
        <f t="shared" si="0"/>
        <v>0</v>
      </c>
    </row>
    <row r="10" spans="1:6" ht="20.100000000000001" customHeight="1" x14ac:dyDescent="0.2">
      <c r="A10" s="2">
        <v>7</v>
      </c>
      <c r="B10" s="43" t="s">
        <v>5</v>
      </c>
      <c r="C10" s="2" t="s">
        <v>6</v>
      </c>
      <c r="D10" s="2">
        <v>40</v>
      </c>
      <c r="E10" s="4">
        <v>0</v>
      </c>
      <c r="F10" s="4">
        <f t="shared" si="0"/>
        <v>0</v>
      </c>
    </row>
    <row r="11" spans="1:6" ht="21.95" customHeight="1" x14ac:dyDescent="0.2">
      <c r="A11" s="61" t="s">
        <v>71</v>
      </c>
      <c r="B11" s="62"/>
      <c r="C11" s="62"/>
      <c r="D11" s="62"/>
      <c r="E11" s="63"/>
      <c r="F11" s="24">
        <f>ROUND(SUM(F4:F10),2)</f>
        <v>0</v>
      </c>
    </row>
    <row r="12" spans="1:6" ht="21.95" customHeight="1" x14ac:dyDescent="0.2">
      <c r="A12" s="64" t="s">
        <v>80</v>
      </c>
      <c r="B12" s="65"/>
      <c r="C12" s="65"/>
      <c r="D12" s="65"/>
      <c r="E12" s="66"/>
      <c r="F12" s="4">
        <f>ROUND((F11*0.13),2)</f>
        <v>0</v>
      </c>
    </row>
    <row r="13" spans="1:6" ht="21.95" customHeight="1" x14ac:dyDescent="0.2">
      <c r="A13" s="61" t="s">
        <v>72</v>
      </c>
      <c r="B13" s="62"/>
      <c r="C13" s="62"/>
      <c r="D13" s="62"/>
      <c r="E13" s="63"/>
      <c r="F13" s="24">
        <f>ROUND((F11+F12),2)</f>
        <v>0</v>
      </c>
    </row>
    <row r="14" spans="1:6" ht="24" customHeight="1" x14ac:dyDescent="0.2">
      <c r="A14" s="8"/>
      <c r="B14" s="9"/>
      <c r="C14" s="10"/>
      <c r="D14" s="10"/>
      <c r="E14" s="10"/>
      <c r="F14" s="11"/>
    </row>
    <row r="15" spans="1:6" ht="24" customHeight="1" x14ac:dyDescent="0.2">
      <c r="A15" s="74" t="s">
        <v>88</v>
      </c>
      <c r="B15" s="74"/>
      <c r="C15" s="74"/>
      <c r="D15" s="74"/>
      <c r="E15" s="74"/>
      <c r="F15" s="74"/>
    </row>
    <row r="16" spans="1:6" ht="45" x14ac:dyDescent="0.2">
      <c r="A16" s="44" t="s">
        <v>0</v>
      </c>
      <c r="B16" s="44" t="s">
        <v>1</v>
      </c>
      <c r="C16" s="44" t="s">
        <v>2</v>
      </c>
      <c r="D16" s="44" t="s">
        <v>3</v>
      </c>
      <c r="E16" s="44" t="s">
        <v>51</v>
      </c>
      <c r="F16" s="44" t="s">
        <v>52</v>
      </c>
    </row>
    <row r="17" spans="1:6" ht="24" customHeight="1" x14ac:dyDescent="0.2">
      <c r="A17" s="2">
        <v>8</v>
      </c>
      <c r="B17" s="3" t="s">
        <v>46</v>
      </c>
      <c r="C17" s="2" t="s">
        <v>6</v>
      </c>
      <c r="D17" s="2">
        <v>20</v>
      </c>
      <c r="E17" s="4">
        <v>0</v>
      </c>
      <c r="F17" s="4">
        <f t="shared" ref="F17:F18" si="1">ROUND((D17*E17),2)</f>
        <v>0</v>
      </c>
    </row>
    <row r="18" spans="1:6" ht="24" customHeight="1" x14ac:dyDescent="0.2">
      <c r="A18" s="2">
        <v>9</v>
      </c>
      <c r="B18" s="3" t="s">
        <v>45</v>
      </c>
      <c r="C18" s="2" t="s">
        <v>6</v>
      </c>
      <c r="D18" s="2">
        <v>20</v>
      </c>
      <c r="E18" s="4">
        <v>0</v>
      </c>
      <c r="F18" s="4">
        <f t="shared" si="1"/>
        <v>0</v>
      </c>
    </row>
    <row r="19" spans="1:6" ht="24" customHeight="1" x14ac:dyDescent="0.2">
      <c r="A19" s="2">
        <v>10</v>
      </c>
      <c r="B19" s="3" t="s">
        <v>44</v>
      </c>
      <c r="C19" s="2" t="s">
        <v>6</v>
      </c>
      <c r="D19" s="2">
        <v>6</v>
      </c>
      <c r="E19" s="4">
        <v>0</v>
      </c>
      <c r="F19" s="4">
        <f>ROUND((D19*E19),2)</f>
        <v>0</v>
      </c>
    </row>
    <row r="20" spans="1:6" ht="21.95" customHeight="1" x14ac:dyDescent="0.2">
      <c r="A20" s="61" t="s">
        <v>73</v>
      </c>
      <c r="B20" s="62"/>
      <c r="C20" s="62"/>
      <c r="D20" s="62"/>
      <c r="E20" s="63"/>
      <c r="F20" s="24">
        <f>ROUND(SUM(F17:F19),2)</f>
        <v>0</v>
      </c>
    </row>
    <row r="21" spans="1:6" ht="21.95" customHeight="1" x14ac:dyDescent="0.2">
      <c r="A21" s="64" t="s">
        <v>10</v>
      </c>
      <c r="B21" s="65"/>
      <c r="C21" s="65"/>
      <c r="D21" s="65"/>
      <c r="E21" s="66"/>
      <c r="F21" s="4">
        <f>ROUND((F20*0.24),2)</f>
        <v>0</v>
      </c>
    </row>
    <row r="22" spans="1:6" ht="21.95" customHeight="1" x14ac:dyDescent="0.2">
      <c r="A22" s="61" t="s">
        <v>74</v>
      </c>
      <c r="B22" s="62"/>
      <c r="C22" s="62"/>
      <c r="D22" s="62"/>
      <c r="E22" s="63"/>
      <c r="F22" s="24">
        <f>ROUND((F20+F21),2)</f>
        <v>0</v>
      </c>
    </row>
    <row r="23" spans="1:6" ht="24" customHeight="1" x14ac:dyDescent="0.2">
      <c r="A23" s="8"/>
      <c r="B23" s="9"/>
      <c r="C23" s="10"/>
      <c r="D23" s="10"/>
      <c r="E23" s="10"/>
      <c r="F23" s="11"/>
    </row>
    <row r="24" spans="1:6" ht="21.95" customHeight="1" x14ac:dyDescent="0.2">
      <c r="A24" s="61" t="s">
        <v>59</v>
      </c>
      <c r="B24" s="62"/>
      <c r="C24" s="62"/>
      <c r="D24" s="62"/>
      <c r="E24" s="63"/>
      <c r="F24" s="24">
        <f>ROUND((F11+F20),2)</f>
        <v>0</v>
      </c>
    </row>
    <row r="25" spans="1:6" ht="21.95" customHeight="1" x14ac:dyDescent="0.2">
      <c r="A25" s="64" t="s">
        <v>104</v>
      </c>
      <c r="B25" s="65"/>
      <c r="C25" s="65"/>
      <c r="D25" s="65"/>
      <c r="E25" s="66"/>
      <c r="F25" s="24">
        <f>F12</f>
        <v>0</v>
      </c>
    </row>
    <row r="26" spans="1:6" ht="21.95" customHeight="1" x14ac:dyDescent="0.2">
      <c r="A26" s="64" t="s">
        <v>105</v>
      </c>
      <c r="B26" s="65"/>
      <c r="C26" s="65"/>
      <c r="D26" s="65"/>
      <c r="E26" s="66"/>
      <c r="F26" s="24">
        <f>F21</f>
        <v>0</v>
      </c>
    </row>
    <row r="27" spans="1:6" ht="21.95" customHeight="1" x14ac:dyDescent="0.2">
      <c r="A27" s="61" t="s">
        <v>60</v>
      </c>
      <c r="B27" s="62"/>
      <c r="C27" s="62"/>
      <c r="D27" s="62"/>
      <c r="E27" s="63"/>
      <c r="F27" s="24">
        <f>F13+F22</f>
        <v>0</v>
      </c>
    </row>
    <row r="28" spans="1:6" ht="24" customHeight="1" x14ac:dyDescent="0.2">
      <c r="A28" s="8"/>
      <c r="B28" s="9"/>
      <c r="C28" s="10"/>
      <c r="D28" s="10"/>
      <c r="E28" s="10"/>
      <c r="F28" s="11"/>
    </row>
    <row r="29" spans="1:6" ht="24" customHeight="1" x14ac:dyDescent="0.2">
      <c r="A29" s="74" t="s">
        <v>53</v>
      </c>
      <c r="B29" s="74"/>
      <c r="C29" s="74"/>
      <c r="D29" s="74"/>
      <c r="E29" s="74"/>
      <c r="F29" s="74"/>
    </row>
    <row r="30" spans="1:6" ht="24" customHeight="1" x14ac:dyDescent="0.2">
      <c r="A30" s="74" t="s">
        <v>87</v>
      </c>
      <c r="B30" s="74"/>
      <c r="C30" s="74"/>
      <c r="D30" s="74"/>
      <c r="E30" s="74"/>
      <c r="F30" s="74"/>
    </row>
    <row r="31" spans="1:6" ht="38.25" x14ac:dyDescent="0.2">
      <c r="A31" s="45" t="s">
        <v>0</v>
      </c>
      <c r="B31" s="45" t="s">
        <v>1</v>
      </c>
      <c r="C31" s="45" t="s">
        <v>2</v>
      </c>
      <c r="D31" s="45" t="s">
        <v>3</v>
      </c>
      <c r="E31" s="46" t="s">
        <v>51</v>
      </c>
      <c r="F31" s="45" t="s">
        <v>52</v>
      </c>
    </row>
    <row r="32" spans="1:6" ht="28.5" x14ac:dyDescent="0.2">
      <c r="A32" s="2">
        <v>11</v>
      </c>
      <c r="B32" s="3" t="s">
        <v>7</v>
      </c>
      <c r="C32" s="2" t="s">
        <v>8</v>
      </c>
      <c r="D32" s="2">
        <v>40</v>
      </c>
      <c r="E32" s="5">
        <v>0</v>
      </c>
      <c r="F32" s="5">
        <f t="shared" ref="F32:F38" si="2">ROUND((D32*E32),2)</f>
        <v>0</v>
      </c>
    </row>
    <row r="33" spans="1:6" ht="26.25" customHeight="1" x14ac:dyDescent="0.2">
      <c r="A33" s="2">
        <v>12</v>
      </c>
      <c r="B33" s="3" t="s">
        <v>26</v>
      </c>
      <c r="C33" s="2" t="s">
        <v>4</v>
      </c>
      <c r="D33" s="2">
        <v>80</v>
      </c>
      <c r="E33" s="5">
        <v>0</v>
      </c>
      <c r="F33" s="5">
        <f t="shared" si="2"/>
        <v>0</v>
      </c>
    </row>
    <row r="34" spans="1:6" ht="33.75" customHeight="1" x14ac:dyDescent="0.2">
      <c r="A34" s="2">
        <v>13</v>
      </c>
      <c r="B34" s="3" t="s">
        <v>9</v>
      </c>
      <c r="C34" s="2" t="s">
        <v>8</v>
      </c>
      <c r="D34" s="2">
        <v>60</v>
      </c>
      <c r="E34" s="5">
        <v>0</v>
      </c>
      <c r="F34" s="5">
        <f t="shared" si="2"/>
        <v>0</v>
      </c>
    </row>
    <row r="35" spans="1:6" ht="23.25" customHeight="1" x14ac:dyDescent="0.2">
      <c r="A35" s="2">
        <v>14</v>
      </c>
      <c r="B35" s="3" t="s">
        <v>12</v>
      </c>
      <c r="C35" s="2" t="s">
        <v>13</v>
      </c>
      <c r="D35" s="2">
        <v>20</v>
      </c>
      <c r="E35" s="5">
        <v>0</v>
      </c>
      <c r="F35" s="5">
        <f t="shared" si="2"/>
        <v>0</v>
      </c>
    </row>
    <row r="36" spans="1:6" ht="23.25" customHeight="1" x14ac:dyDescent="0.2">
      <c r="A36" s="2">
        <v>15</v>
      </c>
      <c r="B36" s="3" t="s">
        <v>5</v>
      </c>
      <c r="C36" s="2" t="s">
        <v>6</v>
      </c>
      <c r="D36" s="2">
        <v>30</v>
      </c>
      <c r="E36" s="5">
        <v>0</v>
      </c>
      <c r="F36" s="5">
        <f t="shared" si="2"/>
        <v>0</v>
      </c>
    </row>
    <row r="37" spans="1:6" ht="23.25" customHeight="1" x14ac:dyDescent="0.2">
      <c r="A37" s="2">
        <v>16</v>
      </c>
      <c r="B37" s="3" t="s">
        <v>47</v>
      </c>
      <c r="C37" s="2" t="s">
        <v>15</v>
      </c>
      <c r="D37" s="2">
        <v>20</v>
      </c>
      <c r="E37" s="5">
        <v>0</v>
      </c>
      <c r="F37" s="5">
        <f t="shared" si="2"/>
        <v>0</v>
      </c>
    </row>
    <row r="38" spans="1:6" ht="26.25" customHeight="1" x14ac:dyDescent="0.2">
      <c r="A38" s="2">
        <v>17</v>
      </c>
      <c r="B38" s="3" t="s">
        <v>11</v>
      </c>
      <c r="C38" s="2" t="s">
        <v>4</v>
      </c>
      <c r="D38" s="2">
        <v>40</v>
      </c>
      <c r="E38" s="5">
        <v>0</v>
      </c>
      <c r="F38" s="5">
        <f t="shared" si="2"/>
        <v>0</v>
      </c>
    </row>
    <row r="39" spans="1:6" ht="21.95" customHeight="1" x14ac:dyDescent="0.2">
      <c r="A39" s="61" t="s">
        <v>78</v>
      </c>
      <c r="B39" s="62"/>
      <c r="C39" s="62"/>
      <c r="D39" s="62"/>
      <c r="E39" s="63"/>
      <c r="F39" s="24">
        <f>ROUND(SUM(F32:F38),2)</f>
        <v>0</v>
      </c>
    </row>
    <row r="40" spans="1:6" ht="21.95" customHeight="1" x14ac:dyDescent="0.2">
      <c r="A40" s="64" t="s">
        <v>80</v>
      </c>
      <c r="B40" s="65"/>
      <c r="C40" s="65"/>
      <c r="D40" s="65"/>
      <c r="E40" s="66"/>
      <c r="F40" s="4">
        <f>ROUND((F39*0.13),2)</f>
        <v>0</v>
      </c>
    </row>
    <row r="41" spans="1:6" ht="21.95" customHeight="1" x14ac:dyDescent="0.2">
      <c r="A41" s="61" t="s">
        <v>79</v>
      </c>
      <c r="B41" s="62"/>
      <c r="C41" s="62"/>
      <c r="D41" s="62"/>
      <c r="E41" s="63"/>
      <c r="F41" s="24">
        <f>ROUND((F39+F40),2)</f>
        <v>0</v>
      </c>
    </row>
    <row r="42" spans="1:6" ht="26.25" customHeight="1" x14ac:dyDescent="0.2">
      <c r="A42" s="75"/>
      <c r="B42" s="75"/>
      <c r="C42" s="75"/>
      <c r="D42" s="75"/>
      <c r="E42" s="75"/>
      <c r="F42" s="75"/>
    </row>
    <row r="43" spans="1:6" ht="24" customHeight="1" x14ac:dyDescent="0.2">
      <c r="A43" s="74" t="s">
        <v>88</v>
      </c>
      <c r="B43" s="74"/>
      <c r="C43" s="74"/>
      <c r="D43" s="74"/>
      <c r="E43" s="74"/>
      <c r="F43" s="74"/>
    </row>
    <row r="44" spans="1:6" ht="45" x14ac:dyDescent="0.25">
      <c r="A44" s="21" t="s">
        <v>0</v>
      </c>
      <c r="B44" s="21" t="s">
        <v>1</v>
      </c>
      <c r="C44" s="21" t="s">
        <v>2</v>
      </c>
      <c r="D44" s="21" t="s">
        <v>3</v>
      </c>
      <c r="E44" s="22" t="s">
        <v>51</v>
      </c>
      <c r="F44" s="21" t="s">
        <v>52</v>
      </c>
    </row>
    <row r="45" spans="1:6" ht="25.5" customHeight="1" x14ac:dyDescent="0.2">
      <c r="A45" s="2">
        <v>18</v>
      </c>
      <c r="B45" s="3" t="s">
        <v>46</v>
      </c>
      <c r="C45" s="2" t="s">
        <v>6</v>
      </c>
      <c r="D45" s="2">
        <v>20</v>
      </c>
      <c r="E45" s="5">
        <v>0</v>
      </c>
      <c r="F45" s="5">
        <f t="shared" ref="F45:F47" si="3">ROUND((D45*E45),2)</f>
        <v>0</v>
      </c>
    </row>
    <row r="46" spans="1:6" ht="20.100000000000001" customHeight="1" x14ac:dyDescent="0.2">
      <c r="A46" s="2">
        <v>19</v>
      </c>
      <c r="B46" s="3" t="s">
        <v>45</v>
      </c>
      <c r="C46" s="2" t="s">
        <v>6</v>
      </c>
      <c r="D46" s="2">
        <v>20</v>
      </c>
      <c r="E46" s="5">
        <v>0</v>
      </c>
      <c r="F46" s="5">
        <f t="shared" si="3"/>
        <v>0</v>
      </c>
    </row>
    <row r="47" spans="1:6" ht="20.100000000000001" customHeight="1" x14ac:dyDescent="0.2">
      <c r="A47" s="2">
        <v>20</v>
      </c>
      <c r="B47" s="3" t="s">
        <v>44</v>
      </c>
      <c r="C47" s="2" t="s">
        <v>6</v>
      </c>
      <c r="D47" s="2">
        <v>6</v>
      </c>
      <c r="E47" s="5">
        <v>0</v>
      </c>
      <c r="F47" s="5">
        <f t="shared" si="3"/>
        <v>0</v>
      </c>
    </row>
    <row r="48" spans="1:6" ht="21.95" customHeight="1" x14ac:dyDescent="0.2">
      <c r="A48" s="61" t="s">
        <v>81</v>
      </c>
      <c r="B48" s="62"/>
      <c r="C48" s="62"/>
      <c r="D48" s="62"/>
      <c r="E48" s="63"/>
      <c r="F48" s="24">
        <f>SUM(F45:F47)</f>
        <v>0</v>
      </c>
    </row>
    <row r="49" spans="1:6" ht="21.95" customHeight="1" x14ac:dyDescent="0.2">
      <c r="A49" s="64" t="s">
        <v>10</v>
      </c>
      <c r="B49" s="65"/>
      <c r="C49" s="65"/>
      <c r="D49" s="65"/>
      <c r="E49" s="66"/>
      <c r="F49" s="4">
        <f>ROUND((F48*0.24),2)</f>
        <v>0</v>
      </c>
    </row>
    <row r="50" spans="1:6" ht="21.95" customHeight="1" x14ac:dyDescent="0.2">
      <c r="A50" s="77" t="s">
        <v>82</v>
      </c>
      <c r="B50" s="77"/>
      <c r="C50" s="77"/>
      <c r="D50" s="77"/>
      <c r="E50" s="77"/>
      <c r="F50" s="24">
        <f>ROUND((F48+F49),2)</f>
        <v>0</v>
      </c>
    </row>
    <row r="51" spans="1:6" ht="20.100000000000001" customHeight="1" x14ac:dyDescent="0.2">
      <c r="A51" s="15"/>
      <c r="B51" s="16"/>
      <c r="C51" s="17"/>
      <c r="D51" s="17"/>
      <c r="E51" s="18"/>
      <c r="F51" s="19"/>
    </row>
    <row r="52" spans="1:6" ht="22.5" customHeight="1" x14ac:dyDescent="0.2">
      <c r="A52" s="77" t="s">
        <v>61</v>
      </c>
      <c r="B52" s="77"/>
      <c r="C52" s="77"/>
      <c r="D52" s="77"/>
      <c r="E52" s="77"/>
      <c r="F52" s="24">
        <f>F39+F48</f>
        <v>0</v>
      </c>
    </row>
    <row r="53" spans="1:6" ht="22.5" customHeight="1" x14ac:dyDescent="0.2">
      <c r="A53" s="64" t="s">
        <v>104</v>
      </c>
      <c r="B53" s="65"/>
      <c r="C53" s="65"/>
      <c r="D53" s="65"/>
      <c r="E53" s="66"/>
      <c r="F53" s="24">
        <f>F40</f>
        <v>0</v>
      </c>
    </row>
    <row r="54" spans="1:6" ht="21.75" customHeight="1" x14ac:dyDescent="0.2">
      <c r="A54" s="64" t="s">
        <v>105</v>
      </c>
      <c r="B54" s="65"/>
      <c r="C54" s="65"/>
      <c r="D54" s="65"/>
      <c r="E54" s="66"/>
      <c r="F54" s="4">
        <f>F49</f>
        <v>0</v>
      </c>
    </row>
    <row r="55" spans="1:6" ht="20.25" customHeight="1" x14ac:dyDescent="0.2">
      <c r="A55" s="61" t="s">
        <v>62</v>
      </c>
      <c r="B55" s="62"/>
      <c r="C55" s="62"/>
      <c r="D55" s="62"/>
      <c r="E55" s="63"/>
      <c r="F55" s="24">
        <f>F41+F50</f>
        <v>0</v>
      </c>
    </row>
    <row r="56" spans="1:6" ht="15" x14ac:dyDescent="0.25">
      <c r="A56" s="70"/>
      <c r="B56" s="70"/>
      <c r="C56" s="70"/>
      <c r="D56" s="70"/>
      <c r="E56" s="70"/>
      <c r="F56" s="70"/>
    </row>
    <row r="57" spans="1:6" ht="36.75" customHeight="1" x14ac:dyDescent="0.2">
      <c r="A57" s="74" t="s">
        <v>54</v>
      </c>
      <c r="B57" s="74"/>
      <c r="C57" s="74"/>
      <c r="D57" s="74"/>
      <c r="E57" s="74"/>
      <c r="F57" s="74"/>
    </row>
    <row r="58" spans="1:6" ht="45" x14ac:dyDescent="0.25">
      <c r="A58" s="21" t="s">
        <v>0</v>
      </c>
      <c r="B58" s="21" t="s">
        <v>1</v>
      </c>
      <c r="C58" s="21" t="s">
        <v>2</v>
      </c>
      <c r="D58" s="21" t="s">
        <v>3</v>
      </c>
      <c r="E58" s="22" t="s">
        <v>51</v>
      </c>
      <c r="F58" s="21" t="s">
        <v>52</v>
      </c>
    </row>
    <row r="59" spans="1:6" ht="33" customHeight="1" x14ac:dyDescent="0.2">
      <c r="A59" s="2">
        <v>21</v>
      </c>
      <c r="B59" s="3" t="s">
        <v>7</v>
      </c>
      <c r="C59" s="2" t="s">
        <v>8</v>
      </c>
      <c r="D59" s="2">
        <v>10</v>
      </c>
      <c r="E59" s="5">
        <v>0</v>
      </c>
      <c r="F59" s="5">
        <f>ROUND((D59*E59),2)</f>
        <v>0</v>
      </c>
    </row>
    <row r="60" spans="1:6" ht="29.25" customHeight="1" x14ac:dyDescent="0.2">
      <c r="A60" s="2">
        <v>22</v>
      </c>
      <c r="B60" s="3" t="s">
        <v>26</v>
      </c>
      <c r="C60" s="2" t="s">
        <v>15</v>
      </c>
      <c r="D60" s="2">
        <v>10</v>
      </c>
      <c r="E60" s="5">
        <v>0</v>
      </c>
      <c r="F60" s="5">
        <f>ROUND((D60*E60),2)</f>
        <v>0</v>
      </c>
    </row>
    <row r="61" spans="1:6" ht="34.5" customHeight="1" x14ac:dyDescent="0.2">
      <c r="A61" s="2">
        <v>23</v>
      </c>
      <c r="B61" s="3" t="s">
        <v>9</v>
      </c>
      <c r="C61" s="2" t="s">
        <v>8</v>
      </c>
      <c r="D61" s="2">
        <v>15</v>
      </c>
      <c r="E61" s="5">
        <v>0</v>
      </c>
      <c r="F61" s="5">
        <f>ROUND((D61*E61),2)</f>
        <v>0</v>
      </c>
    </row>
    <row r="62" spans="1:6" ht="24.75" customHeight="1" x14ac:dyDescent="0.2">
      <c r="A62" s="2">
        <v>24</v>
      </c>
      <c r="B62" s="3" t="s">
        <v>14</v>
      </c>
      <c r="C62" s="2" t="s">
        <v>6</v>
      </c>
      <c r="D62" s="2">
        <v>10</v>
      </c>
      <c r="E62" s="5">
        <v>0</v>
      </c>
      <c r="F62" s="5">
        <f>ROUND((D62*E62),2)</f>
        <v>0</v>
      </c>
    </row>
    <row r="63" spans="1:6" ht="24" customHeight="1" x14ac:dyDescent="0.2">
      <c r="A63" s="61" t="s">
        <v>63</v>
      </c>
      <c r="B63" s="62"/>
      <c r="C63" s="62"/>
      <c r="D63" s="62"/>
      <c r="E63" s="63"/>
      <c r="F63" s="24">
        <f>ROUND(SUM(F59:F62),2)</f>
        <v>0</v>
      </c>
    </row>
    <row r="64" spans="1:6" ht="24" customHeight="1" x14ac:dyDescent="0.2">
      <c r="A64" s="64" t="s">
        <v>80</v>
      </c>
      <c r="B64" s="65"/>
      <c r="C64" s="65"/>
      <c r="D64" s="65"/>
      <c r="E64" s="66"/>
      <c r="F64" s="4">
        <f>ROUND((F63*0.13),2)</f>
        <v>0</v>
      </c>
    </row>
    <row r="65" spans="1:6" ht="24" customHeight="1" x14ac:dyDescent="0.2">
      <c r="A65" s="61" t="s">
        <v>64</v>
      </c>
      <c r="B65" s="62"/>
      <c r="C65" s="62"/>
      <c r="D65" s="62"/>
      <c r="E65" s="63"/>
      <c r="F65" s="24">
        <f>ROUND((F63+F64),2)</f>
        <v>0</v>
      </c>
    </row>
    <row r="66" spans="1:6" ht="15" x14ac:dyDescent="0.25">
      <c r="A66" s="70"/>
      <c r="B66" s="70"/>
      <c r="C66" s="70"/>
      <c r="D66" s="70"/>
      <c r="E66" s="70"/>
      <c r="F66" s="70"/>
    </row>
    <row r="67" spans="1:6" ht="23.25" customHeight="1" x14ac:dyDescent="0.2">
      <c r="A67" s="56" t="s">
        <v>89</v>
      </c>
      <c r="B67" s="57"/>
      <c r="C67" s="57"/>
      <c r="D67" s="57"/>
      <c r="E67" s="57"/>
      <c r="F67" s="58"/>
    </row>
    <row r="68" spans="1:6" ht="45" x14ac:dyDescent="0.25">
      <c r="A68" s="1" t="s">
        <v>0</v>
      </c>
      <c r="B68" s="1" t="s">
        <v>1</v>
      </c>
      <c r="C68" s="1" t="s">
        <v>2</v>
      </c>
      <c r="D68" s="1" t="s">
        <v>3</v>
      </c>
      <c r="E68" s="14" t="s">
        <v>51</v>
      </c>
      <c r="F68" s="1" t="s">
        <v>52</v>
      </c>
    </row>
    <row r="69" spans="1:6" ht="36" customHeight="1" x14ac:dyDescent="0.2">
      <c r="A69" s="12">
        <v>25</v>
      </c>
      <c r="B69" s="13" t="s">
        <v>9</v>
      </c>
      <c r="C69" s="12" t="s">
        <v>8</v>
      </c>
      <c r="D69" s="20">
        <v>180</v>
      </c>
      <c r="E69" s="5">
        <v>0</v>
      </c>
      <c r="F69" s="5">
        <f>ROUND((D69*E69),2)</f>
        <v>0</v>
      </c>
    </row>
    <row r="70" spans="1:6" ht="24.75" customHeight="1" x14ac:dyDescent="0.2">
      <c r="A70" s="12">
        <v>26</v>
      </c>
      <c r="B70" s="13" t="s">
        <v>12</v>
      </c>
      <c r="C70" s="12" t="s">
        <v>18</v>
      </c>
      <c r="D70" s="20">
        <v>540</v>
      </c>
      <c r="E70" s="5">
        <v>0</v>
      </c>
      <c r="F70" s="5">
        <f>ROUND((D70*E70),2)</f>
        <v>0</v>
      </c>
    </row>
    <row r="71" spans="1:6" ht="24.75" customHeight="1" x14ac:dyDescent="0.2">
      <c r="A71" s="12">
        <v>27</v>
      </c>
      <c r="B71" s="13" t="s">
        <v>16</v>
      </c>
      <c r="C71" s="12" t="s">
        <v>17</v>
      </c>
      <c r="D71" s="20">
        <v>1080</v>
      </c>
      <c r="E71" s="5">
        <v>0</v>
      </c>
      <c r="F71" s="5">
        <f>ROUND((D71*E71),2)</f>
        <v>0</v>
      </c>
    </row>
    <row r="72" spans="1:6" ht="32.25" customHeight="1" x14ac:dyDescent="0.2">
      <c r="A72" s="12">
        <v>28</v>
      </c>
      <c r="B72" s="13" t="s">
        <v>83</v>
      </c>
      <c r="C72" s="12" t="s">
        <v>8</v>
      </c>
      <c r="D72" s="20">
        <v>1080</v>
      </c>
      <c r="E72" s="5">
        <v>0</v>
      </c>
      <c r="F72" s="5">
        <f>ROUND((D72*E72),2)</f>
        <v>0</v>
      </c>
    </row>
    <row r="73" spans="1:6" ht="21.95" customHeight="1" x14ac:dyDescent="0.2">
      <c r="A73" s="49" t="s">
        <v>65</v>
      </c>
      <c r="B73" s="50"/>
      <c r="C73" s="50"/>
      <c r="D73" s="50"/>
      <c r="E73" s="51"/>
      <c r="F73" s="6">
        <f>ROUND(SUM(F69:F72),2)</f>
        <v>0</v>
      </c>
    </row>
    <row r="74" spans="1:6" ht="21.95" customHeight="1" x14ac:dyDescent="0.2">
      <c r="A74" s="53" t="s">
        <v>80</v>
      </c>
      <c r="B74" s="54"/>
      <c r="C74" s="54"/>
      <c r="D74" s="54"/>
      <c r="E74" s="55"/>
      <c r="F74" s="7">
        <f>ROUND((F73*0.13),2)</f>
        <v>0</v>
      </c>
    </row>
    <row r="75" spans="1:6" ht="21.95" customHeight="1" x14ac:dyDescent="0.2">
      <c r="A75" s="49" t="s">
        <v>66</v>
      </c>
      <c r="B75" s="50"/>
      <c r="C75" s="50"/>
      <c r="D75" s="50"/>
      <c r="E75" s="51"/>
      <c r="F75" s="6">
        <f>ROUND((F73+F74),2)</f>
        <v>0</v>
      </c>
    </row>
    <row r="76" spans="1:6" x14ac:dyDescent="0.2">
      <c r="A76" s="78"/>
      <c r="B76" s="78"/>
      <c r="C76" s="78"/>
      <c r="D76" s="78"/>
      <c r="E76" s="78"/>
      <c r="F76" s="78"/>
    </row>
    <row r="77" spans="1:6" ht="37.5" customHeight="1" x14ac:dyDescent="0.2">
      <c r="A77" s="74" t="s">
        <v>98</v>
      </c>
      <c r="B77" s="74"/>
      <c r="C77" s="74"/>
      <c r="D77" s="74"/>
      <c r="E77" s="74"/>
      <c r="F77" s="74"/>
    </row>
    <row r="78" spans="1:6" ht="21.95" customHeight="1" x14ac:dyDescent="0.2">
      <c r="A78" s="59" t="s">
        <v>87</v>
      </c>
      <c r="B78" s="59"/>
      <c r="C78" s="59"/>
      <c r="D78" s="59"/>
      <c r="E78" s="59"/>
      <c r="F78" s="59"/>
    </row>
    <row r="79" spans="1:6" ht="45" x14ac:dyDescent="0.25">
      <c r="A79" s="21" t="s">
        <v>0</v>
      </c>
      <c r="B79" s="21" t="s">
        <v>1</v>
      </c>
      <c r="C79" s="21" t="s">
        <v>2</v>
      </c>
      <c r="D79" s="21" t="s">
        <v>3</v>
      </c>
      <c r="E79" s="22" t="s">
        <v>51</v>
      </c>
      <c r="F79" s="21" t="s">
        <v>52</v>
      </c>
    </row>
    <row r="80" spans="1:6" ht="51" customHeight="1" x14ac:dyDescent="0.2">
      <c r="A80" s="2">
        <v>29</v>
      </c>
      <c r="B80" s="3" t="s">
        <v>19</v>
      </c>
      <c r="C80" s="2" t="s">
        <v>20</v>
      </c>
      <c r="D80" s="23">
        <v>1310</v>
      </c>
      <c r="E80" s="4">
        <v>0</v>
      </c>
      <c r="F80" s="4">
        <f>ROUND((D80*E80),2)</f>
        <v>0</v>
      </c>
    </row>
    <row r="81" spans="1:6" ht="21.75" customHeight="1" x14ac:dyDescent="0.2">
      <c r="A81" s="61" t="s">
        <v>71</v>
      </c>
      <c r="B81" s="62"/>
      <c r="C81" s="62"/>
      <c r="D81" s="62"/>
      <c r="E81" s="63"/>
      <c r="F81" s="24">
        <f>ROUND(SUM(F80),2)</f>
        <v>0</v>
      </c>
    </row>
    <row r="82" spans="1:6" ht="21.75" customHeight="1" x14ac:dyDescent="0.2">
      <c r="A82" s="64" t="s">
        <v>80</v>
      </c>
      <c r="B82" s="65"/>
      <c r="C82" s="65"/>
      <c r="D82" s="65"/>
      <c r="E82" s="66"/>
      <c r="F82" s="4">
        <f>ROUND((F81*0.13),2)</f>
        <v>0</v>
      </c>
    </row>
    <row r="83" spans="1:6" ht="21.75" customHeight="1" x14ac:dyDescent="0.2">
      <c r="A83" s="61" t="s">
        <v>72</v>
      </c>
      <c r="B83" s="62"/>
      <c r="C83" s="62"/>
      <c r="D83" s="62"/>
      <c r="E83" s="63"/>
      <c r="F83" s="24">
        <f>ROUND((F81+F82),2)</f>
        <v>0</v>
      </c>
    </row>
    <row r="84" spans="1:6" ht="21.95" customHeight="1" x14ac:dyDescent="0.2">
      <c r="A84" s="17"/>
      <c r="B84" s="16"/>
      <c r="C84" s="17"/>
      <c r="D84" s="25"/>
      <c r="E84" s="26"/>
      <c r="F84" s="26"/>
    </row>
    <row r="85" spans="1:6" ht="21.95" customHeight="1" x14ac:dyDescent="0.2">
      <c r="A85" s="59" t="s">
        <v>88</v>
      </c>
      <c r="B85" s="59"/>
      <c r="C85" s="59"/>
      <c r="D85" s="59"/>
      <c r="E85" s="59"/>
      <c r="F85" s="59"/>
    </row>
    <row r="86" spans="1:6" ht="51" customHeight="1" x14ac:dyDescent="0.25">
      <c r="A86" s="21" t="s">
        <v>0</v>
      </c>
      <c r="B86" s="21" t="s">
        <v>1</v>
      </c>
      <c r="C86" s="21" t="s">
        <v>2</v>
      </c>
      <c r="D86" s="21" t="s">
        <v>3</v>
      </c>
      <c r="E86" s="22" t="s">
        <v>51</v>
      </c>
      <c r="F86" s="41" t="s">
        <v>52</v>
      </c>
    </row>
    <row r="87" spans="1:6" ht="49.5" customHeight="1" x14ac:dyDescent="0.2">
      <c r="A87" s="2">
        <v>30</v>
      </c>
      <c r="B87" s="3" t="s">
        <v>21</v>
      </c>
      <c r="C87" s="2" t="s">
        <v>6</v>
      </c>
      <c r="D87" s="2">
        <v>300</v>
      </c>
      <c r="E87" s="4">
        <v>0</v>
      </c>
      <c r="F87" s="4">
        <f>ROUND((D87*E87),2)</f>
        <v>0</v>
      </c>
    </row>
    <row r="88" spans="1:6" ht="21.95" customHeight="1" x14ac:dyDescent="0.2">
      <c r="A88" s="61" t="s">
        <v>73</v>
      </c>
      <c r="B88" s="62"/>
      <c r="C88" s="62"/>
      <c r="D88" s="62"/>
      <c r="E88" s="63"/>
      <c r="F88" s="24">
        <f>ROUND(SUM(F87),2)</f>
        <v>0</v>
      </c>
    </row>
    <row r="89" spans="1:6" ht="21.95" customHeight="1" x14ac:dyDescent="0.2">
      <c r="A89" s="64" t="s">
        <v>10</v>
      </c>
      <c r="B89" s="65"/>
      <c r="C89" s="65"/>
      <c r="D89" s="65"/>
      <c r="E89" s="66"/>
      <c r="F89" s="4">
        <f>ROUND((F88*0.24),2)</f>
        <v>0</v>
      </c>
    </row>
    <row r="90" spans="1:6" ht="21.95" customHeight="1" x14ac:dyDescent="0.2">
      <c r="A90" s="61" t="s">
        <v>74</v>
      </c>
      <c r="B90" s="62"/>
      <c r="C90" s="62"/>
      <c r="D90" s="62"/>
      <c r="E90" s="63"/>
      <c r="F90" s="24">
        <f>ROUND((F88+F89),2)</f>
        <v>0</v>
      </c>
    </row>
    <row r="91" spans="1:6" ht="21.95" customHeight="1" x14ac:dyDescent="0.2">
      <c r="A91" s="27"/>
      <c r="B91" s="27"/>
      <c r="C91" s="27"/>
      <c r="D91" s="27"/>
      <c r="E91" s="27"/>
      <c r="F91" s="28"/>
    </row>
    <row r="92" spans="1:6" ht="21.95" customHeight="1" x14ac:dyDescent="0.2">
      <c r="A92" s="76" t="s">
        <v>67</v>
      </c>
      <c r="B92" s="76"/>
      <c r="C92" s="76"/>
      <c r="D92" s="76"/>
      <c r="E92" s="76"/>
      <c r="F92" s="6">
        <f>ROUND((F81+F88),2)</f>
        <v>0</v>
      </c>
    </row>
    <row r="93" spans="1:6" ht="21.95" customHeight="1" x14ac:dyDescent="0.2">
      <c r="A93" s="53" t="s">
        <v>104</v>
      </c>
      <c r="B93" s="54"/>
      <c r="C93" s="54"/>
      <c r="D93" s="54"/>
      <c r="E93" s="55"/>
      <c r="F93" s="7">
        <f>F82</f>
        <v>0</v>
      </c>
    </row>
    <row r="94" spans="1:6" ht="21.95" customHeight="1" x14ac:dyDescent="0.2">
      <c r="A94" s="53" t="s">
        <v>105</v>
      </c>
      <c r="B94" s="54"/>
      <c r="C94" s="54"/>
      <c r="D94" s="54"/>
      <c r="E94" s="55"/>
      <c r="F94" s="7">
        <f>F89</f>
        <v>0</v>
      </c>
    </row>
    <row r="95" spans="1:6" ht="21.95" customHeight="1" x14ac:dyDescent="0.2">
      <c r="A95" s="49" t="s">
        <v>68</v>
      </c>
      <c r="B95" s="50"/>
      <c r="C95" s="50"/>
      <c r="D95" s="50"/>
      <c r="E95" s="51"/>
      <c r="F95" s="6">
        <f>ROUND((F83+F90),2)</f>
        <v>0</v>
      </c>
    </row>
    <row r="96" spans="1:6" ht="15" x14ac:dyDescent="0.25">
      <c r="A96" s="70"/>
      <c r="B96" s="70"/>
      <c r="C96" s="70"/>
      <c r="D96" s="70"/>
      <c r="E96" s="70"/>
      <c r="F96" s="70"/>
    </row>
    <row r="97" spans="1:6" ht="32.25" customHeight="1" x14ac:dyDescent="0.2">
      <c r="A97" s="59" t="s">
        <v>91</v>
      </c>
      <c r="B97" s="59"/>
      <c r="C97" s="59"/>
      <c r="D97" s="59"/>
      <c r="E97" s="59"/>
      <c r="F97" s="59"/>
    </row>
    <row r="98" spans="1:6" ht="27" customHeight="1" x14ac:dyDescent="0.2">
      <c r="A98" s="56" t="s">
        <v>106</v>
      </c>
      <c r="B98" s="57"/>
      <c r="C98" s="57"/>
      <c r="D98" s="57"/>
      <c r="E98" s="57"/>
      <c r="F98" s="58"/>
    </row>
    <row r="99" spans="1:6" ht="42.75" customHeight="1" x14ac:dyDescent="0.25">
      <c r="A99" s="21" t="s">
        <v>0</v>
      </c>
      <c r="B99" s="21" t="s">
        <v>1</v>
      </c>
      <c r="C99" s="21" t="s">
        <v>2</v>
      </c>
      <c r="D99" s="21" t="s">
        <v>3</v>
      </c>
      <c r="E99" s="22" t="s">
        <v>51</v>
      </c>
      <c r="F99" s="44" t="s">
        <v>52</v>
      </c>
    </row>
    <row r="100" spans="1:6" ht="28.5" x14ac:dyDescent="0.2">
      <c r="A100" s="12">
        <v>31</v>
      </c>
      <c r="B100" s="3" t="s">
        <v>7</v>
      </c>
      <c r="C100" s="12" t="s">
        <v>8</v>
      </c>
      <c r="D100" s="12">
        <v>240</v>
      </c>
      <c r="E100" s="5">
        <v>0</v>
      </c>
      <c r="F100" s="4">
        <f t="shared" ref="F100:F120" si="4">ROUND((D100*E100),2)</f>
        <v>0</v>
      </c>
    </row>
    <row r="101" spans="1:6" ht="24" customHeight="1" x14ac:dyDescent="0.2">
      <c r="A101" s="12">
        <v>32</v>
      </c>
      <c r="B101" s="3" t="s">
        <v>26</v>
      </c>
      <c r="C101" s="12" t="s">
        <v>15</v>
      </c>
      <c r="D101" s="12">
        <v>160</v>
      </c>
      <c r="E101" s="5">
        <v>0</v>
      </c>
      <c r="F101" s="5">
        <f t="shared" si="4"/>
        <v>0</v>
      </c>
    </row>
    <row r="102" spans="1:6" ht="28.5" x14ac:dyDescent="0.2">
      <c r="A102" s="12">
        <v>33</v>
      </c>
      <c r="B102" s="3" t="s">
        <v>9</v>
      </c>
      <c r="C102" s="12" t="s">
        <v>8</v>
      </c>
      <c r="D102" s="12">
        <v>240</v>
      </c>
      <c r="E102" s="5">
        <v>0</v>
      </c>
      <c r="F102" s="5">
        <f t="shared" si="4"/>
        <v>0</v>
      </c>
    </row>
    <row r="103" spans="1:6" ht="24" customHeight="1" x14ac:dyDescent="0.2">
      <c r="A103" s="12">
        <v>34</v>
      </c>
      <c r="B103" s="3" t="s">
        <v>12</v>
      </c>
      <c r="C103" s="12" t="s">
        <v>13</v>
      </c>
      <c r="D103" s="12">
        <v>560</v>
      </c>
      <c r="E103" s="5">
        <v>0</v>
      </c>
      <c r="F103" s="5">
        <f t="shared" si="4"/>
        <v>0</v>
      </c>
    </row>
    <row r="104" spans="1:6" ht="24" customHeight="1" x14ac:dyDescent="0.2">
      <c r="A104" s="12">
        <v>35</v>
      </c>
      <c r="B104" s="3" t="s">
        <v>11</v>
      </c>
      <c r="C104" s="12" t="s">
        <v>15</v>
      </c>
      <c r="D104" s="12">
        <v>72</v>
      </c>
      <c r="E104" s="5">
        <v>0</v>
      </c>
      <c r="F104" s="4">
        <f t="shared" si="4"/>
        <v>0</v>
      </c>
    </row>
    <row r="105" spans="1:6" ht="24" customHeight="1" x14ac:dyDescent="0.2">
      <c r="A105" s="49" t="s">
        <v>108</v>
      </c>
      <c r="B105" s="50"/>
      <c r="C105" s="50"/>
      <c r="D105" s="50"/>
      <c r="E105" s="51"/>
      <c r="F105" s="6">
        <f>ROUND(SUM(F100:F104),2)</f>
        <v>0</v>
      </c>
    </row>
    <row r="106" spans="1:6" ht="24" customHeight="1" x14ac:dyDescent="0.2">
      <c r="A106" s="53" t="s">
        <v>80</v>
      </c>
      <c r="B106" s="54"/>
      <c r="C106" s="54"/>
      <c r="D106" s="54"/>
      <c r="E106" s="55"/>
      <c r="F106" s="7">
        <f>ROUND((F105*0.13),2)</f>
        <v>0</v>
      </c>
    </row>
    <row r="107" spans="1:6" ht="24" customHeight="1" x14ac:dyDescent="0.2">
      <c r="A107" s="49" t="s">
        <v>109</v>
      </c>
      <c r="B107" s="50"/>
      <c r="C107" s="50"/>
      <c r="D107" s="50"/>
      <c r="E107" s="51"/>
      <c r="F107" s="6">
        <f>ROUND((F105+F106),2)</f>
        <v>0</v>
      </c>
    </row>
    <row r="108" spans="1:6" ht="24" customHeight="1" x14ac:dyDescent="0.2">
      <c r="A108" s="17"/>
      <c r="B108" s="16"/>
      <c r="C108" s="17"/>
      <c r="D108" s="17"/>
      <c r="E108" s="26"/>
      <c r="F108" s="26"/>
    </row>
    <row r="109" spans="1:6" ht="36.75" customHeight="1" x14ac:dyDescent="0.2">
      <c r="A109" s="56" t="s">
        <v>107</v>
      </c>
      <c r="B109" s="57"/>
      <c r="C109" s="57"/>
      <c r="D109" s="57"/>
      <c r="E109" s="57"/>
      <c r="F109" s="58"/>
    </row>
    <row r="110" spans="1:6" ht="45" x14ac:dyDescent="0.25">
      <c r="A110" s="21" t="s">
        <v>0</v>
      </c>
      <c r="B110" s="21" t="s">
        <v>1</v>
      </c>
      <c r="C110" s="21" t="s">
        <v>2</v>
      </c>
      <c r="D110" s="21" t="s">
        <v>3</v>
      </c>
      <c r="E110" s="22" t="s">
        <v>51</v>
      </c>
      <c r="F110" s="44" t="s">
        <v>52</v>
      </c>
    </row>
    <row r="111" spans="1:6" ht="57" x14ac:dyDescent="0.2">
      <c r="A111" s="12">
        <v>36</v>
      </c>
      <c r="B111" s="13" t="s">
        <v>29</v>
      </c>
      <c r="C111" s="12" t="s">
        <v>15</v>
      </c>
      <c r="D111" s="12">
        <v>149</v>
      </c>
      <c r="E111" s="4">
        <v>0</v>
      </c>
      <c r="F111" s="4">
        <f t="shared" si="4"/>
        <v>0</v>
      </c>
    </row>
    <row r="112" spans="1:6" ht="42.75" x14ac:dyDescent="0.2">
      <c r="A112" s="12">
        <v>37</v>
      </c>
      <c r="B112" s="3" t="s">
        <v>30</v>
      </c>
      <c r="C112" s="2" t="s">
        <v>17</v>
      </c>
      <c r="D112" s="2">
        <v>8</v>
      </c>
      <c r="E112" s="4">
        <v>0</v>
      </c>
      <c r="F112" s="5">
        <f t="shared" si="4"/>
        <v>0</v>
      </c>
    </row>
    <row r="113" spans="1:6" ht="46.5" customHeight="1" x14ac:dyDescent="0.2">
      <c r="A113" s="12">
        <v>38</v>
      </c>
      <c r="B113" s="13" t="s">
        <v>99</v>
      </c>
      <c r="C113" s="12" t="s">
        <v>15</v>
      </c>
      <c r="D113" s="12">
        <v>50</v>
      </c>
      <c r="E113" s="4">
        <v>0</v>
      </c>
      <c r="F113" s="5">
        <f t="shared" si="4"/>
        <v>0</v>
      </c>
    </row>
    <row r="114" spans="1:6" ht="42.75" x14ac:dyDescent="0.2">
      <c r="A114" s="12">
        <v>39</v>
      </c>
      <c r="B114" s="13" t="s">
        <v>40</v>
      </c>
      <c r="C114" s="12" t="s">
        <v>15</v>
      </c>
      <c r="D114" s="12">
        <v>58</v>
      </c>
      <c r="E114" s="4">
        <v>0</v>
      </c>
      <c r="F114" s="5">
        <f t="shared" si="4"/>
        <v>0</v>
      </c>
    </row>
    <row r="115" spans="1:6" ht="42.75" x14ac:dyDescent="0.2">
      <c r="A115" s="12">
        <v>40</v>
      </c>
      <c r="B115" s="13" t="s">
        <v>37</v>
      </c>
      <c r="C115" s="12" t="s">
        <v>15</v>
      </c>
      <c r="D115" s="12">
        <v>58</v>
      </c>
      <c r="E115" s="4">
        <v>0</v>
      </c>
      <c r="F115" s="5">
        <f t="shared" si="4"/>
        <v>0</v>
      </c>
    </row>
    <row r="116" spans="1:6" ht="57" x14ac:dyDescent="0.2">
      <c r="A116" s="12">
        <v>41</v>
      </c>
      <c r="B116" s="13" t="s">
        <v>100</v>
      </c>
      <c r="C116" s="12" t="s">
        <v>15</v>
      </c>
      <c r="D116" s="12">
        <v>58</v>
      </c>
      <c r="E116" s="4">
        <v>0</v>
      </c>
      <c r="F116" s="5">
        <f t="shared" si="4"/>
        <v>0</v>
      </c>
    </row>
    <row r="117" spans="1:6" ht="51.75" customHeight="1" x14ac:dyDescent="0.2">
      <c r="A117" s="12">
        <v>42</v>
      </c>
      <c r="B117" s="13" t="s">
        <v>42</v>
      </c>
      <c r="C117" s="12" t="s">
        <v>15</v>
      </c>
      <c r="D117" s="12">
        <v>58</v>
      </c>
      <c r="E117" s="4">
        <v>0</v>
      </c>
      <c r="F117" s="5">
        <f t="shared" si="4"/>
        <v>0</v>
      </c>
    </row>
    <row r="118" spans="1:6" ht="33.75" customHeight="1" x14ac:dyDescent="0.2">
      <c r="A118" s="12">
        <v>43</v>
      </c>
      <c r="B118" s="13" t="s">
        <v>38</v>
      </c>
      <c r="C118" s="12" t="s">
        <v>15</v>
      </c>
      <c r="D118" s="12">
        <v>34</v>
      </c>
      <c r="E118" s="4">
        <v>0</v>
      </c>
      <c r="F118" s="5">
        <f t="shared" si="4"/>
        <v>0</v>
      </c>
    </row>
    <row r="119" spans="1:6" ht="38.25" customHeight="1" x14ac:dyDescent="0.2">
      <c r="A119" s="12">
        <v>44</v>
      </c>
      <c r="B119" s="13" t="s">
        <v>39</v>
      </c>
      <c r="C119" s="12" t="s">
        <v>15</v>
      </c>
      <c r="D119" s="12">
        <v>34</v>
      </c>
      <c r="E119" s="4">
        <v>0</v>
      </c>
      <c r="F119" s="5">
        <f t="shared" si="4"/>
        <v>0</v>
      </c>
    </row>
    <row r="120" spans="1:6" ht="22.5" customHeight="1" x14ac:dyDescent="0.2">
      <c r="A120" s="12">
        <v>45</v>
      </c>
      <c r="B120" s="13" t="s">
        <v>41</v>
      </c>
      <c r="C120" s="12" t="s">
        <v>15</v>
      </c>
      <c r="D120" s="12">
        <v>5</v>
      </c>
      <c r="E120" s="5">
        <v>0</v>
      </c>
      <c r="F120" s="5">
        <f t="shared" si="4"/>
        <v>0</v>
      </c>
    </row>
    <row r="121" spans="1:6" ht="22.5" customHeight="1" x14ac:dyDescent="0.2">
      <c r="A121" s="49" t="s">
        <v>110</v>
      </c>
      <c r="B121" s="50"/>
      <c r="C121" s="50"/>
      <c r="D121" s="50"/>
      <c r="E121" s="51"/>
      <c r="F121" s="6">
        <f>ROUND(SUM(F111:F120),2)</f>
        <v>0</v>
      </c>
    </row>
    <row r="122" spans="1:6" ht="22.5" customHeight="1" x14ac:dyDescent="0.2">
      <c r="A122" s="53" t="s">
        <v>80</v>
      </c>
      <c r="B122" s="54"/>
      <c r="C122" s="54"/>
      <c r="D122" s="54"/>
      <c r="E122" s="55"/>
      <c r="F122" s="7">
        <f>ROUND((F121*0.13),2)</f>
        <v>0</v>
      </c>
    </row>
    <row r="123" spans="1:6" ht="22.5" customHeight="1" x14ac:dyDescent="0.2">
      <c r="A123" s="49" t="s">
        <v>111</v>
      </c>
      <c r="B123" s="50"/>
      <c r="C123" s="50"/>
      <c r="D123" s="50"/>
      <c r="E123" s="51"/>
      <c r="F123" s="6">
        <f>ROUND((F121+F122),2)</f>
        <v>0</v>
      </c>
    </row>
    <row r="124" spans="1:6" ht="22.5" customHeight="1" x14ac:dyDescent="0.2">
      <c r="A124" s="10"/>
      <c r="B124" s="10"/>
      <c r="C124" s="10"/>
      <c r="D124" s="10"/>
      <c r="E124" s="10"/>
      <c r="F124" s="11"/>
    </row>
    <row r="125" spans="1:6" ht="22.5" customHeight="1" x14ac:dyDescent="0.2">
      <c r="A125" s="49" t="s">
        <v>69</v>
      </c>
      <c r="B125" s="50"/>
      <c r="C125" s="50"/>
      <c r="D125" s="50"/>
      <c r="E125" s="51"/>
      <c r="F125" s="6">
        <f>F105+F121</f>
        <v>0</v>
      </c>
    </row>
    <row r="126" spans="1:6" ht="22.5" customHeight="1" x14ac:dyDescent="0.2">
      <c r="A126" s="53" t="s">
        <v>104</v>
      </c>
      <c r="B126" s="54"/>
      <c r="C126" s="54"/>
      <c r="D126" s="54"/>
      <c r="E126" s="55"/>
      <c r="F126" s="7">
        <f>F106+F122</f>
        <v>0</v>
      </c>
    </row>
    <row r="127" spans="1:6" ht="22.5" customHeight="1" x14ac:dyDescent="0.2">
      <c r="A127" s="49" t="s">
        <v>70</v>
      </c>
      <c r="B127" s="50"/>
      <c r="C127" s="50"/>
      <c r="D127" s="50"/>
      <c r="E127" s="51"/>
      <c r="F127" s="6">
        <f>F107+F123</f>
        <v>0</v>
      </c>
    </row>
    <row r="128" spans="1:6" ht="22.5" customHeight="1" x14ac:dyDescent="0.2">
      <c r="A128" s="27"/>
      <c r="B128" s="27"/>
      <c r="C128" s="27"/>
      <c r="D128" s="27"/>
      <c r="E128" s="27"/>
      <c r="F128" s="28"/>
    </row>
    <row r="129" spans="1:6" ht="24.95" customHeight="1" x14ac:dyDescent="0.2">
      <c r="A129" s="56" t="s">
        <v>94</v>
      </c>
      <c r="B129" s="57"/>
      <c r="C129" s="57"/>
      <c r="D129" s="57"/>
      <c r="E129" s="57"/>
      <c r="F129" s="58"/>
    </row>
    <row r="130" spans="1:6" ht="38.25" customHeight="1" x14ac:dyDescent="0.2">
      <c r="A130" s="56" t="s">
        <v>93</v>
      </c>
      <c r="B130" s="57"/>
      <c r="C130" s="57"/>
      <c r="D130" s="57"/>
      <c r="E130" s="57"/>
      <c r="F130" s="58"/>
    </row>
    <row r="131" spans="1:6" ht="45" x14ac:dyDescent="0.25">
      <c r="A131" s="1" t="s">
        <v>0</v>
      </c>
      <c r="B131" s="1" t="s">
        <v>1</v>
      </c>
      <c r="C131" s="1" t="s">
        <v>2</v>
      </c>
      <c r="D131" s="1" t="s">
        <v>3</v>
      </c>
      <c r="E131" s="14" t="s">
        <v>51</v>
      </c>
      <c r="F131" s="1" t="s">
        <v>52</v>
      </c>
    </row>
    <row r="132" spans="1:6" ht="42.75" x14ac:dyDescent="0.2">
      <c r="A132" s="12">
        <v>46</v>
      </c>
      <c r="B132" s="13" t="s">
        <v>22</v>
      </c>
      <c r="C132" s="12" t="s">
        <v>17</v>
      </c>
      <c r="D132" s="20">
        <v>2500</v>
      </c>
      <c r="E132" s="5">
        <v>0</v>
      </c>
      <c r="F132" s="5">
        <f>ROUND((D132*E132),2)</f>
        <v>0</v>
      </c>
    </row>
    <row r="133" spans="1:6" ht="28.5" x14ac:dyDescent="0.2">
      <c r="A133" s="12">
        <v>47</v>
      </c>
      <c r="B133" s="13" t="s">
        <v>23</v>
      </c>
      <c r="C133" s="12" t="s">
        <v>17</v>
      </c>
      <c r="D133" s="20">
        <v>2500</v>
      </c>
      <c r="E133" s="5">
        <v>0</v>
      </c>
      <c r="F133" s="5">
        <f>ROUND((D133*E133),2)</f>
        <v>0</v>
      </c>
    </row>
    <row r="134" spans="1:6" ht="21.95" customHeight="1" x14ac:dyDescent="0.2">
      <c r="A134" s="49" t="s">
        <v>71</v>
      </c>
      <c r="B134" s="50"/>
      <c r="C134" s="50"/>
      <c r="D134" s="50"/>
      <c r="E134" s="51"/>
      <c r="F134" s="6">
        <f>ROUND((F132+F133),2)</f>
        <v>0</v>
      </c>
    </row>
    <row r="135" spans="1:6" ht="21.95" customHeight="1" x14ac:dyDescent="0.2">
      <c r="A135" s="53" t="s">
        <v>80</v>
      </c>
      <c r="B135" s="54"/>
      <c r="C135" s="54"/>
      <c r="D135" s="54"/>
      <c r="E135" s="55"/>
      <c r="F135" s="7">
        <f>ROUND((F134*0.13),2)</f>
        <v>0</v>
      </c>
    </row>
    <row r="136" spans="1:6" ht="21.95" customHeight="1" x14ac:dyDescent="0.2">
      <c r="A136" s="49" t="s">
        <v>72</v>
      </c>
      <c r="B136" s="50"/>
      <c r="C136" s="50"/>
      <c r="D136" s="50"/>
      <c r="E136" s="51"/>
      <c r="F136" s="6">
        <f>ROUND((F134+F135),2)</f>
        <v>0</v>
      </c>
    </row>
    <row r="137" spans="1:6" ht="15" x14ac:dyDescent="0.25">
      <c r="A137" s="52"/>
      <c r="B137" s="52"/>
      <c r="C137" s="52"/>
      <c r="D137" s="52"/>
      <c r="E137" s="52"/>
      <c r="F137" s="52"/>
    </row>
    <row r="138" spans="1:6" ht="36.75" customHeight="1" x14ac:dyDescent="0.2">
      <c r="A138" s="56" t="s">
        <v>92</v>
      </c>
      <c r="B138" s="57"/>
      <c r="C138" s="57"/>
      <c r="D138" s="57"/>
      <c r="E138" s="57"/>
      <c r="F138" s="58"/>
    </row>
    <row r="139" spans="1:6" ht="45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14" t="s">
        <v>51</v>
      </c>
      <c r="F139" s="1" t="s">
        <v>52</v>
      </c>
    </row>
    <row r="140" spans="1:6" ht="28.5" x14ac:dyDescent="0.2">
      <c r="A140" s="12">
        <v>48</v>
      </c>
      <c r="B140" s="13" t="s">
        <v>24</v>
      </c>
      <c r="C140" s="12" t="s">
        <v>8</v>
      </c>
      <c r="D140" s="12">
        <v>100</v>
      </c>
      <c r="E140" s="5">
        <v>0</v>
      </c>
      <c r="F140" s="5">
        <f>ROUND((D140*E140),2)</f>
        <v>0</v>
      </c>
    </row>
    <row r="141" spans="1:6" ht="25.5" customHeight="1" x14ac:dyDescent="0.2">
      <c r="A141" s="12">
        <v>49</v>
      </c>
      <c r="B141" s="13" t="s">
        <v>26</v>
      </c>
      <c r="C141" s="12" t="s">
        <v>15</v>
      </c>
      <c r="D141" s="12">
        <v>30</v>
      </c>
      <c r="E141" s="5">
        <v>0</v>
      </c>
      <c r="F141" s="5">
        <f>ROUND((D141*E141),2)</f>
        <v>0</v>
      </c>
    </row>
    <row r="142" spans="1:6" ht="21" customHeight="1" x14ac:dyDescent="0.2">
      <c r="A142" s="12">
        <v>50</v>
      </c>
      <c r="B142" s="13" t="s">
        <v>12</v>
      </c>
      <c r="C142" s="12" t="s">
        <v>18</v>
      </c>
      <c r="D142" s="12">
        <v>450</v>
      </c>
      <c r="E142" s="5">
        <v>0</v>
      </c>
      <c r="F142" s="5">
        <f>ROUND((D142*E142),2)</f>
        <v>0</v>
      </c>
    </row>
    <row r="143" spans="1:6" ht="21" customHeight="1" x14ac:dyDescent="0.2">
      <c r="A143" s="12">
        <v>51</v>
      </c>
      <c r="B143" s="13" t="s">
        <v>25</v>
      </c>
      <c r="C143" s="12" t="s">
        <v>15</v>
      </c>
      <c r="D143" s="12">
        <v>20</v>
      </c>
      <c r="E143" s="5">
        <v>0</v>
      </c>
      <c r="F143" s="5">
        <f>ROUND((D143*E143),2)</f>
        <v>0</v>
      </c>
    </row>
    <row r="144" spans="1:6" ht="21" customHeight="1" x14ac:dyDescent="0.2">
      <c r="A144" s="12">
        <v>52</v>
      </c>
      <c r="B144" s="13" t="s">
        <v>33</v>
      </c>
      <c r="C144" s="12" t="s">
        <v>8</v>
      </c>
      <c r="D144" s="12">
        <v>100</v>
      </c>
      <c r="E144" s="5">
        <v>0</v>
      </c>
      <c r="F144" s="5">
        <f>ROUND((D144*E144),2)</f>
        <v>0</v>
      </c>
    </row>
    <row r="145" spans="1:6" ht="21.95" customHeight="1" x14ac:dyDescent="0.2">
      <c r="A145" s="49" t="s">
        <v>95</v>
      </c>
      <c r="B145" s="50"/>
      <c r="C145" s="50"/>
      <c r="D145" s="50"/>
      <c r="E145" s="51"/>
      <c r="F145" s="6">
        <f>ROUND(SUM(F140:F144),2)</f>
        <v>0</v>
      </c>
    </row>
    <row r="146" spans="1:6" ht="21.95" customHeight="1" x14ac:dyDescent="0.2">
      <c r="A146" s="53" t="s">
        <v>80</v>
      </c>
      <c r="B146" s="54"/>
      <c r="C146" s="54"/>
      <c r="D146" s="54"/>
      <c r="E146" s="55"/>
      <c r="F146" s="7">
        <f>ROUND((F145*0.13),2)</f>
        <v>0</v>
      </c>
    </row>
    <row r="147" spans="1:6" ht="21.95" customHeight="1" x14ac:dyDescent="0.2">
      <c r="A147" s="49" t="s">
        <v>96</v>
      </c>
      <c r="B147" s="50"/>
      <c r="C147" s="50"/>
      <c r="D147" s="50"/>
      <c r="E147" s="51"/>
      <c r="F147" s="6">
        <f>ROUND((F145+F146),2)</f>
        <v>0</v>
      </c>
    </row>
    <row r="148" spans="1:6" ht="21.95" customHeight="1" x14ac:dyDescent="0.2">
      <c r="A148" s="10"/>
      <c r="B148" s="10"/>
      <c r="C148" s="10"/>
      <c r="D148" s="10"/>
      <c r="E148" s="10"/>
      <c r="F148" s="11"/>
    </row>
    <row r="149" spans="1:6" ht="21.95" customHeight="1" x14ac:dyDescent="0.2">
      <c r="A149" s="49" t="s">
        <v>55</v>
      </c>
      <c r="B149" s="50"/>
      <c r="C149" s="50"/>
      <c r="D149" s="50"/>
      <c r="E149" s="51"/>
      <c r="F149" s="6">
        <f>ROUND((F134+F145),2)</f>
        <v>0</v>
      </c>
    </row>
    <row r="150" spans="1:6" ht="21.95" customHeight="1" x14ac:dyDescent="0.2">
      <c r="A150" s="53" t="s">
        <v>104</v>
      </c>
      <c r="B150" s="54"/>
      <c r="C150" s="54"/>
      <c r="D150" s="54"/>
      <c r="E150" s="55"/>
      <c r="F150" s="7">
        <f>ROUND((F135+F146),2)</f>
        <v>0</v>
      </c>
    </row>
    <row r="151" spans="1:6" ht="21.95" customHeight="1" x14ac:dyDescent="0.2">
      <c r="A151" s="49" t="s">
        <v>56</v>
      </c>
      <c r="B151" s="50"/>
      <c r="C151" s="50"/>
      <c r="D151" s="50"/>
      <c r="E151" s="51"/>
      <c r="F151" s="6">
        <f>ROUND((F136+F147),2)</f>
        <v>0</v>
      </c>
    </row>
    <row r="152" spans="1:6" ht="24" customHeight="1" x14ac:dyDescent="0.25">
      <c r="A152" s="70"/>
      <c r="B152" s="70"/>
      <c r="C152" s="70"/>
      <c r="D152" s="70"/>
      <c r="E152" s="70"/>
      <c r="F152" s="70"/>
    </row>
    <row r="153" spans="1:6" ht="24" customHeight="1" x14ac:dyDescent="0.2">
      <c r="A153" s="60" t="s">
        <v>101</v>
      </c>
      <c r="B153" s="60"/>
      <c r="C153" s="60"/>
      <c r="D153" s="60"/>
      <c r="E153" s="60"/>
      <c r="F153" s="60"/>
    </row>
    <row r="154" spans="1:6" ht="24" customHeight="1" x14ac:dyDescent="0.2">
      <c r="A154" s="60" t="s">
        <v>112</v>
      </c>
      <c r="B154" s="60"/>
      <c r="C154" s="60"/>
      <c r="D154" s="60"/>
      <c r="E154" s="60"/>
      <c r="F154" s="60"/>
    </row>
    <row r="155" spans="1:6" ht="45" x14ac:dyDescent="0.2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51</v>
      </c>
      <c r="F155" s="1" t="s">
        <v>52</v>
      </c>
    </row>
    <row r="156" spans="1:6" ht="34.5" customHeight="1" x14ac:dyDescent="0.2">
      <c r="A156" s="12">
        <v>53</v>
      </c>
      <c r="B156" s="13" t="s">
        <v>24</v>
      </c>
      <c r="C156" s="12" t="s">
        <v>8</v>
      </c>
      <c r="D156" s="40">
        <v>372</v>
      </c>
      <c r="E156" s="5">
        <v>0</v>
      </c>
      <c r="F156" s="5">
        <f t="shared" ref="F156:F169" si="5">ROUND((D156*E156),2)</f>
        <v>0</v>
      </c>
    </row>
    <row r="157" spans="1:6" ht="64.5" customHeight="1" x14ac:dyDescent="0.2">
      <c r="A157" s="12">
        <v>54</v>
      </c>
      <c r="B157" s="13" t="s">
        <v>29</v>
      </c>
      <c r="C157" s="12" t="s">
        <v>15</v>
      </c>
      <c r="D157" s="40">
        <v>18</v>
      </c>
      <c r="E157" s="5">
        <v>0</v>
      </c>
      <c r="F157" s="5">
        <f t="shared" si="5"/>
        <v>0</v>
      </c>
    </row>
    <row r="158" spans="1:6" ht="27.75" customHeight="1" x14ac:dyDescent="0.2">
      <c r="A158" s="12">
        <v>55</v>
      </c>
      <c r="B158" s="13" t="s">
        <v>26</v>
      </c>
      <c r="C158" s="12" t="s">
        <v>15</v>
      </c>
      <c r="D158" s="40">
        <v>40</v>
      </c>
      <c r="E158" s="5">
        <v>0</v>
      </c>
      <c r="F158" s="5">
        <f t="shared" si="5"/>
        <v>0</v>
      </c>
    </row>
    <row r="159" spans="1:6" ht="37.5" customHeight="1" x14ac:dyDescent="0.2">
      <c r="A159" s="12">
        <v>56</v>
      </c>
      <c r="B159" s="13" t="s">
        <v>75</v>
      </c>
      <c r="C159" s="12" t="s">
        <v>8</v>
      </c>
      <c r="D159" s="40">
        <v>5</v>
      </c>
      <c r="E159" s="5">
        <v>0</v>
      </c>
      <c r="F159" s="5">
        <f t="shared" si="5"/>
        <v>0</v>
      </c>
    </row>
    <row r="160" spans="1:6" ht="24" customHeight="1" x14ac:dyDescent="0.2">
      <c r="A160" s="12">
        <v>57</v>
      </c>
      <c r="B160" s="16" t="s">
        <v>34</v>
      </c>
      <c r="C160" s="2" t="s">
        <v>15</v>
      </c>
      <c r="D160" s="40">
        <v>13</v>
      </c>
      <c r="E160" s="5">
        <v>0</v>
      </c>
      <c r="F160" s="5">
        <f t="shared" si="5"/>
        <v>0</v>
      </c>
    </row>
    <row r="161" spans="1:6" ht="28.5" customHeight="1" x14ac:dyDescent="0.2">
      <c r="A161" s="12">
        <v>58</v>
      </c>
      <c r="B161" s="3" t="s">
        <v>48</v>
      </c>
      <c r="C161" s="2" t="s">
        <v>17</v>
      </c>
      <c r="D161" s="40">
        <v>1500</v>
      </c>
      <c r="E161" s="5">
        <v>0</v>
      </c>
      <c r="F161" s="5">
        <f t="shared" si="5"/>
        <v>0</v>
      </c>
    </row>
    <row r="162" spans="1:6" ht="36.75" customHeight="1" x14ac:dyDescent="0.2">
      <c r="A162" s="12">
        <v>59</v>
      </c>
      <c r="B162" s="3" t="s">
        <v>35</v>
      </c>
      <c r="C162" s="2" t="s">
        <v>8</v>
      </c>
      <c r="D162" s="40">
        <v>10</v>
      </c>
      <c r="E162" s="5">
        <v>0</v>
      </c>
      <c r="F162" s="5">
        <f t="shared" si="5"/>
        <v>0</v>
      </c>
    </row>
    <row r="163" spans="1:6" ht="27" customHeight="1" x14ac:dyDescent="0.2">
      <c r="A163" s="12">
        <v>60</v>
      </c>
      <c r="B163" s="3" t="s">
        <v>25</v>
      </c>
      <c r="C163" s="2" t="s">
        <v>15</v>
      </c>
      <c r="D163" s="40">
        <v>22</v>
      </c>
      <c r="E163" s="5">
        <v>0</v>
      </c>
      <c r="F163" s="5">
        <f t="shared" si="5"/>
        <v>0</v>
      </c>
    </row>
    <row r="164" spans="1:6" ht="27" customHeight="1" x14ac:dyDescent="0.2">
      <c r="A164" s="12">
        <v>61</v>
      </c>
      <c r="B164" s="3" t="s">
        <v>102</v>
      </c>
      <c r="C164" s="2" t="s">
        <v>15</v>
      </c>
      <c r="D164" s="40">
        <v>30</v>
      </c>
      <c r="E164" s="5">
        <v>0</v>
      </c>
      <c r="F164" s="5">
        <f t="shared" si="5"/>
        <v>0</v>
      </c>
    </row>
    <row r="165" spans="1:6" ht="24.75" customHeight="1" x14ac:dyDescent="0.2">
      <c r="A165" s="12">
        <v>62</v>
      </c>
      <c r="B165" s="3" t="s">
        <v>49</v>
      </c>
      <c r="C165" s="2" t="s">
        <v>17</v>
      </c>
      <c r="D165" s="40">
        <v>1500</v>
      </c>
      <c r="E165" s="5">
        <v>0</v>
      </c>
      <c r="F165" s="5">
        <f t="shared" si="5"/>
        <v>0</v>
      </c>
    </row>
    <row r="166" spans="1:6" ht="21.75" customHeight="1" x14ac:dyDescent="0.2">
      <c r="A166" s="12">
        <v>63</v>
      </c>
      <c r="B166" s="3" t="s">
        <v>84</v>
      </c>
      <c r="C166" s="2" t="s">
        <v>15</v>
      </c>
      <c r="D166" s="40">
        <v>20</v>
      </c>
      <c r="E166" s="5">
        <v>0</v>
      </c>
      <c r="F166" s="5">
        <f t="shared" si="5"/>
        <v>0</v>
      </c>
    </row>
    <row r="167" spans="1:6" ht="24.75" customHeight="1" x14ac:dyDescent="0.2">
      <c r="A167" s="12">
        <v>64</v>
      </c>
      <c r="B167" s="3" t="s">
        <v>50</v>
      </c>
      <c r="C167" s="2" t="s">
        <v>15</v>
      </c>
      <c r="D167" s="40">
        <v>20</v>
      </c>
      <c r="E167" s="5">
        <v>0</v>
      </c>
      <c r="F167" s="5">
        <f t="shared" si="5"/>
        <v>0</v>
      </c>
    </row>
    <row r="168" spans="1:6" ht="28.5" x14ac:dyDescent="0.2">
      <c r="A168" s="12">
        <v>65</v>
      </c>
      <c r="B168" s="13" t="s">
        <v>36</v>
      </c>
      <c r="C168" s="12" t="s">
        <v>8</v>
      </c>
      <c r="D168" s="40">
        <v>10</v>
      </c>
      <c r="E168" s="5">
        <v>0</v>
      </c>
      <c r="F168" s="5">
        <f t="shared" si="5"/>
        <v>0</v>
      </c>
    </row>
    <row r="169" spans="1:6" ht="37.5" customHeight="1" x14ac:dyDescent="0.2">
      <c r="A169" s="12">
        <v>66</v>
      </c>
      <c r="B169" s="13" t="s">
        <v>86</v>
      </c>
      <c r="C169" s="12" t="s">
        <v>8</v>
      </c>
      <c r="D169" s="40">
        <v>400</v>
      </c>
      <c r="E169" s="5">
        <v>0</v>
      </c>
      <c r="F169" s="5">
        <f t="shared" si="5"/>
        <v>0</v>
      </c>
    </row>
    <row r="170" spans="1:6" ht="34.5" customHeight="1" x14ac:dyDescent="0.2">
      <c r="A170" s="12">
        <v>67</v>
      </c>
      <c r="B170" s="29" t="s">
        <v>32</v>
      </c>
      <c r="C170" s="12" t="s">
        <v>17</v>
      </c>
      <c r="D170" s="40">
        <v>2500</v>
      </c>
      <c r="E170" s="5">
        <v>0</v>
      </c>
      <c r="F170" s="5">
        <f>ROUND((D170*E170),2)</f>
        <v>0</v>
      </c>
    </row>
    <row r="171" spans="1:6" ht="35.25" customHeight="1" x14ac:dyDescent="0.2">
      <c r="A171" s="12">
        <v>68</v>
      </c>
      <c r="B171" s="31" t="s">
        <v>43</v>
      </c>
      <c r="C171" s="12" t="s">
        <v>8</v>
      </c>
      <c r="D171" s="40">
        <v>20</v>
      </c>
      <c r="E171" s="5">
        <v>0</v>
      </c>
      <c r="F171" s="5">
        <f>ROUND((D171*E171),2)</f>
        <v>0</v>
      </c>
    </row>
    <row r="172" spans="1:6" ht="21.95" customHeight="1" x14ac:dyDescent="0.2">
      <c r="A172" s="49" t="s">
        <v>71</v>
      </c>
      <c r="B172" s="50"/>
      <c r="C172" s="50"/>
      <c r="D172" s="50"/>
      <c r="E172" s="51"/>
      <c r="F172" s="6">
        <f>ROUND(SUM(F156:F171),2)</f>
        <v>0</v>
      </c>
    </row>
    <row r="173" spans="1:6" ht="21.95" customHeight="1" x14ac:dyDescent="0.2">
      <c r="A173" s="53" t="s">
        <v>80</v>
      </c>
      <c r="B173" s="54"/>
      <c r="C173" s="54"/>
      <c r="D173" s="54"/>
      <c r="E173" s="55"/>
      <c r="F173" s="7">
        <f>ROUND((F172*0.13),2)</f>
        <v>0</v>
      </c>
    </row>
    <row r="174" spans="1:6" ht="21.95" customHeight="1" x14ac:dyDescent="0.2">
      <c r="A174" s="49" t="s">
        <v>72</v>
      </c>
      <c r="B174" s="50"/>
      <c r="C174" s="50"/>
      <c r="D174" s="50"/>
      <c r="E174" s="51"/>
      <c r="F174" s="6">
        <f>ROUND((F172+F173),2)</f>
        <v>0</v>
      </c>
    </row>
    <row r="175" spans="1:6" ht="21.95" customHeight="1" x14ac:dyDescent="0.2">
      <c r="A175" s="10"/>
      <c r="B175" s="10"/>
      <c r="C175" s="10"/>
      <c r="D175" s="10"/>
      <c r="E175" s="10"/>
      <c r="F175" s="11"/>
    </row>
    <row r="176" spans="1:6" ht="21.95" customHeight="1" x14ac:dyDescent="0.2">
      <c r="A176" s="60" t="s">
        <v>113</v>
      </c>
      <c r="B176" s="60"/>
      <c r="C176" s="60"/>
      <c r="D176" s="60"/>
      <c r="E176" s="60"/>
      <c r="F176" s="60"/>
    </row>
    <row r="177" spans="1:6" ht="45" x14ac:dyDescent="0.2">
      <c r="A177" s="42" t="s">
        <v>0</v>
      </c>
      <c r="B177" s="42" t="s">
        <v>1</v>
      </c>
      <c r="C177" s="42" t="s">
        <v>2</v>
      </c>
      <c r="D177" s="42" t="s">
        <v>3</v>
      </c>
      <c r="E177" s="42" t="s">
        <v>51</v>
      </c>
      <c r="F177" s="42" t="s">
        <v>52</v>
      </c>
    </row>
    <row r="178" spans="1:6" ht="28.5" x14ac:dyDescent="0.2">
      <c r="A178" s="2">
        <v>69</v>
      </c>
      <c r="B178" s="3" t="s">
        <v>7</v>
      </c>
      <c r="C178" s="2" t="s">
        <v>8</v>
      </c>
      <c r="D178" s="2">
        <v>24</v>
      </c>
      <c r="E178" s="5">
        <v>0</v>
      </c>
      <c r="F178" s="5">
        <f t="shared" ref="F178:F184" si="6">ROUND((D178*E178),2)</f>
        <v>0</v>
      </c>
    </row>
    <row r="179" spans="1:6" ht="21.95" customHeight="1" x14ac:dyDescent="0.2">
      <c r="A179" s="2">
        <v>70</v>
      </c>
      <c r="B179" s="3" t="s">
        <v>26</v>
      </c>
      <c r="C179" s="2" t="s">
        <v>15</v>
      </c>
      <c r="D179" s="2">
        <v>10</v>
      </c>
      <c r="E179" s="5">
        <v>0</v>
      </c>
      <c r="F179" s="5">
        <f t="shared" si="6"/>
        <v>0</v>
      </c>
    </row>
    <row r="180" spans="1:6" ht="28.5" x14ac:dyDescent="0.2">
      <c r="A180" s="2">
        <v>71</v>
      </c>
      <c r="B180" s="3" t="s">
        <v>9</v>
      </c>
      <c r="C180" s="2" t="s">
        <v>8</v>
      </c>
      <c r="D180" s="2">
        <v>12</v>
      </c>
      <c r="E180" s="5">
        <v>0</v>
      </c>
      <c r="F180" s="5">
        <f t="shared" si="6"/>
        <v>0</v>
      </c>
    </row>
    <row r="181" spans="1:6" ht="21.95" customHeight="1" x14ac:dyDescent="0.2">
      <c r="A181" s="2">
        <v>72</v>
      </c>
      <c r="B181" s="3" t="s">
        <v>12</v>
      </c>
      <c r="C181" s="2" t="s">
        <v>13</v>
      </c>
      <c r="D181" s="2">
        <v>150</v>
      </c>
      <c r="E181" s="5">
        <v>0</v>
      </c>
      <c r="F181" s="5">
        <f t="shared" si="6"/>
        <v>0</v>
      </c>
    </row>
    <row r="182" spans="1:6" ht="21.95" customHeight="1" x14ac:dyDescent="0.2">
      <c r="A182" s="2">
        <v>73</v>
      </c>
      <c r="B182" s="3" t="s">
        <v>5</v>
      </c>
      <c r="C182" s="2" t="s">
        <v>6</v>
      </c>
      <c r="D182" s="2">
        <v>12</v>
      </c>
      <c r="E182" s="5">
        <v>0</v>
      </c>
      <c r="F182" s="5">
        <f t="shared" si="6"/>
        <v>0</v>
      </c>
    </row>
    <row r="183" spans="1:6" ht="21.95" customHeight="1" x14ac:dyDescent="0.2">
      <c r="A183" s="2">
        <v>74</v>
      </c>
      <c r="B183" s="3" t="s">
        <v>47</v>
      </c>
      <c r="C183" s="2" t="s">
        <v>15</v>
      </c>
      <c r="D183" s="2">
        <v>10</v>
      </c>
      <c r="E183" s="5">
        <v>0</v>
      </c>
      <c r="F183" s="5">
        <f t="shared" si="6"/>
        <v>0</v>
      </c>
    </row>
    <row r="184" spans="1:6" ht="21.95" customHeight="1" x14ac:dyDescent="0.2">
      <c r="A184" s="2">
        <v>75</v>
      </c>
      <c r="B184" s="3" t="s">
        <v>11</v>
      </c>
      <c r="C184" s="2" t="s">
        <v>15</v>
      </c>
      <c r="D184" s="2">
        <v>8</v>
      </c>
      <c r="E184" s="5">
        <v>0</v>
      </c>
      <c r="F184" s="5">
        <f t="shared" si="6"/>
        <v>0</v>
      </c>
    </row>
    <row r="185" spans="1:6" ht="21.95" customHeight="1" x14ac:dyDescent="0.2">
      <c r="A185" s="61" t="s">
        <v>114</v>
      </c>
      <c r="B185" s="62"/>
      <c r="C185" s="62"/>
      <c r="D185" s="62"/>
      <c r="E185" s="63"/>
      <c r="F185" s="24">
        <f>ROUND(SUM(F178:F184),2)</f>
        <v>0</v>
      </c>
    </row>
    <row r="186" spans="1:6" ht="21.95" customHeight="1" x14ac:dyDescent="0.2">
      <c r="A186" s="64" t="s">
        <v>80</v>
      </c>
      <c r="B186" s="65"/>
      <c r="C186" s="65"/>
      <c r="D186" s="65"/>
      <c r="E186" s="66"/>
      <c r="F186" s="4">
        <f>ROUND((F185*0.13),2)</f>
        <v>0</v>
      </c>
    </row>
    <row r="187" spans="1:6" ht="21.95" customHeight="1" x14ac:dyDescent="0.2">
      <c r="A187" s="61" t="s">
        <v>115</v>
      </c>
      <c r="B187" s="62"/>
      <c r="C187" s="62"/>
      <c r="D187" s="62"/>
      <c r="E187" s="63"/>
      <c r="F187" s="24">
        <f>ROUND((F185+F186),2)</f>
        <v>0</v>
      </c>
    </row>
    <row r="188" spans="1:6" ht="21.95" customHeight="1" x14ac:dyDescent="0.2">
      <c r="A188" s="10"/>
      <c r="B188" s="10"/>
      <c r="C188" s="10"/>
      <c r="D188" s="10"/>
      <c r="E188" s="10"/>
      <c r="F188" s="11"/>
    </row>
    <row r="189" spans="1:6" ht="21.95" customHeight="1" x14ac:dyDescent="0.2">
      <c r="A189" s="49" t="s">
        <v>116</v>
      </c>
      <c r="B189" s="50"/>
      <c r="C189" s="50"/>
      <c r="D189" s="50"/>
      <c r="E189" s="51"/>
      <c r="F189" s="6">
        <f>F172+F185</f>
        <v>0</v>
      </c>
    </row>
    <row r="190" spans="1:6" ht="21.95" customHeight="1" x14ac:dyDescent="0.2">
      <c r="A190" s="53" t="s">
        <v>104</v>
      </c>
      <c r="B190" s="54"/>
      <c r="C190" s="54"/>
      <c r="D190" s="54"/>
      <c r="E190" s="55"/>
      <c r="F190" s="7">
        <f>F173+F186</f>
        <v>0</v>
      </c>
    </row>
    <row r="191" spans="1:6" ht="21.95" customHeight="1" x14ac:dyDescent="0.2">
      <c r="A191" s="49" t="s">
        <v>57</v>
      </c>
      <c r="B191" s="50"/>
      <c r="C191" s="50"/>
      <c r="D191" s="50"/>
      <c r="E191" s="51"/>
      <c r="F191" s="6">
        <f>F174+F187</f>
        <v>0</v>
      </c>
    </row>
    <row r="192" spans="1:6" ht="21.95" customHeight="1" x14ac:dyDescent="0.2">
      <c r="A192" s="10"/>
      <c r="B192" s="10"/>
      <c r="C192" s="10"/>
      <c r="D192" s="10"/>
      <c r="E192" s="10"/>
      <c r="F192" s="11"/>
    </row>
    <row r="193" spans="1:6" ht="37.5" customHeight="1" x14ac:dyDescent="0.2">
      <c r="A193" s="67" t="s">
        <v>103</v>
      </c>
      <c r="B193" s="68"/>
      <c r="C193" s="68"/>
      <c r="D193" s="68"/>
      <c r="E193" s="68"/>
      <c r="F193" s="69"/>
    </row>
    <row r="194" spans="1:6" ht="45" x14ac:dyDescent="0.25">
      <c r="A194" s="1" t="s">
        <v>0</v>
      </c>
      <c r="B194" s="1" t="s">
        <v>1</v>
      </c>
      <c r="C194" s="1" t="s">
        <v>2</v>
      </c>
      <c r="D194" s="1" t="s">
        <v>3</v>
      </c>
      <c r="E194" s="14" t="s">
        <v>51</v>
      </c>
      <c r="F194" s="1" t="s">
        <v>52</v>
      </c>
    </row>
    <row r="195" spans="1:6" ht="63" customHeight="1" x14ac:dyDescent="0.2">
      <c r="A195" s="33">
        <v>76</v>
      </c>
      <c r="B195" s="13" t="s">
        <v>29</v>
      </c>
      <c r="C195" s="34" t="s">
        <v>15</v>
      </c>
      <c r="D195" s="12">
        <v>30</v>
      </c>
      <c r="E195" s="5">
        <v>0</v>
      </c>
      <c r="F195" s="5">
        <f>ROUND((D195*E195),2)</f>
        <v>0</v>
      </c>
    </row>
    <row r="196" spans="1:6" ht="47.25" customHeight="1" x14ac:dyDescent="0.2">
      <c r="A196" s="35">
        <v>77</v>
      </c>
      <c r="B196" s="31" t="s">
        <v>30</v>
      </c>
      <c r="C196" s="36" t="s">
        <v>17</v>
      </c>
      <c r="D196" s="2">
        <v>3</v>
      </c>
      <c r="E196" s="5">
        <v>0</v>
      </c>
      <c r="F196" s="5">
        <f t="shared" ref="F196:F199" si="7">ROUND((D196*E196),2)</f>
        <v>0</v>
      </c>
    </row>
    <row r="197" spans="1:6" ht="33" customHeight="1" x14ac:dyDescent="0.2">
      <c r="A197" s="33">
        <v>78</v>
      </c>
      <c r="B197" s="13" t="s">
        <v>31</v>
      </c>
      <c r="C197" s="34" t="s">
        <v>17</v>
      </c>
      <c r="D197" s="12">
        <v>50</v>
      </c>
      <c r="E197" s="5">
        <v>0</v>
      </c>
      <c r="F197" s="5">
        <f t="shared" si="7"/>
        <v>0</v>
      </c>
    </row>
    <row r="198" spans="1:6" ht="35.25" customHeight="1" x14ac:dyDescent="0.2">
      <c r="A198" s="35">
        <v>79</v>
      </c>
      <c r="B198" s="13" t="s">
        <v>85</v>
      </c>
      <c r="C198" s="12" t="s">
        <v>17</v>
      </c>
      <c r="D198" s="12">
        <v>900</v>
      </c>
      <c r="E198" s="5">
        <v>0</v>
      </c>
      <c r="F198" s="5">
        <f t="shared" si="7"/>
        <v>0</v>
      </c>
    </row>
    <row r="199" spans="1:6" ht="31.5" customHeight="1" x14ac:dyDescent="0.2">
      <c r="A199" s="33">
        <v>80</v>
      </c>
      <c r="B199" s="13" t="s">
        <v>26</v>
      </c>
      <c r="C199" s="12" t="s">
        <v>15</v>
      </c>
      <c r="D199" s="12">
        <v>20</v>
      </c>
      <c r="E199" s="5">
        <v>0</v>
      </c>
      <c r="F199" s="5">
        <f t="shared" si="7"/>
        <v>0</v>
      </c>
    </row>
    <row r="200" spans="1:6" ht="38.25" customHeight="1" x14ac:dyDescent="0.2">
      <c r="A200" s="2">
        <v>81</v>
      </c>
      <c r="B200" s="38" t="s">
        <v>32</v>
      </c>
      <c r="C200" s="37" t="s">
        <v>17</v>
      </c>
      <c r="D200" s="30">
        <v>2000</v>
      </c>
      <c r="E200" s="5">
        <v>0</v>
      </c>
      <c r="F200" s="5">
        <f>ROUND((D200*E200),2)</f>
        <v>0</v>
      </c>
    </row>
    <row r="201" spans="1:6" ht="22.5" customHeight="1" x14ac:dyDescent="0.2">
      <c r="A201" s="49" t="s">
        <v>90</v>
      </c>
      <c r="B201" s="50"/>
      <c r="C201" s="50"/>
      <c r="D201" s="50"/>
      <c r="E201" s="51"/>
      <c r="F201" s="6">
        <f>ROUND(SUM(F195:F200),2)</f>
        <v>0</v>
      </c>
    </row>
    <row r="202" spans="1:6" ht="22.5" customHeight="1" x14ac:dyDescent="0.2">
      <c r="A202" s="53" t="s">
        <v>80</v>
      </c>
      <c r="B202" s="54"/>
      <c r="C202" s="54"/>
      <c r="D202" s="54"/>
      <c r="E202" s="55"/>
      <c r="F202" s="7">
        <f>ROUND((F201*0.13),2)</f>
        <v>0</v>
      </c>
    </row>
    <row r="203" spans="1:6" ht="22.5" customHeight="1" x14ac:dyDescent="0.2">
      <c r="A203" s="49" t="s">
        <v>58</v>
      </c>
      <c r="B203" s="50"/>
      <c r="C203" s="50"/>
      <c r="D203" s="50"/>
      <c r="E203" s="51"/>
      <c r="F203" s="6">
        <f>ROUND((F201+F202),2)</f>
        <v>0</v>
      </c>
    </row>
    <row r="204" spans="1:6" ht="22.5" customHeight="1" x14ac:dyDescent="0.2">
      <c r="A204" s="8"/>
      <c r="B204" s="9"/>
      <c r="C204" s="8"/>
      <c r="D204" s="10"/>
      <c r="E204" s="10"/>
      <c r="F204" s="32"/>
    </row>
    <row r="205" spans="1:6" ht="22.5" customHeight="1" x14ac:dyDescent="0.2">
      <c r="A205" s="49" t="s">
        <v>76</v>
      </c>
      <c r="B205" s="50"/>
      <c r="C205" s="50"/>
      <c r="D205" s="50"/>
      <c r="E205" s="51"/>
      <c r="F205" s="6">
        <f>F24+F52+F63+F73+F92+F125+F149+F189+F201</f>
        <v>0</v>
      </c>
    </row>
    <row r="206" spans="1:6" ht="22.5" customHeight="1" x14ac:dyDescent="0.2">
      <c r="A206" s="53" t="s">
        <v>104</v>
      </c>
      <c r="B206" s="54"/>
      <c r="C206" s="54"/>
      <c r="D206" s="54"/>
      <c r="E206" s="55"/>
      <c r="F206" s="6">
        <f>F25+F53+F64+F74+F93+F126+F150+F190+F202</f>
        <v>0</v>
      </c>
    </row>
    <row r="207" spans="1:6" ht="22.5" customHeight="1" x14ac:dyDescent="0.2">
      <c r="A207" s="53" t="s">
        <v>105</v>
      </c>
      <c r="B207" s="54"/>
      <c r="C207" s="54"/>
      <c r="D207" s="54"/>
      <c r="E207" s="55"/>
      <c r="F207" s="7">
        <f>F26+F54+F94</f>
        <v>0</v>
      </c>
    </row>
    <row r="208" spans="1:6" ht="22.5" customHeight="1" x14ac:dyDescent="0.2">
      <c r="A208" s="49" t="s">
        <v>77</v>
      </c>
      <c r="B208" s="50"/>
      <c r="C208" s="50"/>
      <c r="D208" s="50"/>
      <c r="E208" s="51"/>
      <c r="F208" s="6">
        <f>F27+F55+F65+F75+F95+F127+F151+F191+F203</f>
        <v>0</v>
      </c>
    </row>
    <row r="210" spans="1:6" ht="27.75" customHeight="1" x14ac:dyDescent="0.2">
      <c r="A210" s="47" t="s">
        <v>117</v>
      </c>
      <c r="B210" s="47"/>
      <c r="C210" s="47"/>
      <c r="D210" s="47"/>
      <c r="E210" s="47"/>
      <c r="F210" s="47"/>
    </row>
    <row r="212" spans="1:6" x14ac:dyDescent="0.2">
      <c r="E212" s="48" t="s">
        <v>118</v>
      </c>
      <c r="F212" s="48"/>
    </row>
    <row r="216" spans="1:6" x14ac:dyDescent="0.2">
      <c r="E216" s="48" t="s">
        <v>119</v>
      </c>
      <c r="F216" s="48"/>
    </row>
  </sheetData>
  <mergeCells count="101">
    <mergeCell ref="A66:F66"/>
    <mergeCell ref="A67:F67"/>
    <mergeCell ref="A88:E88"/>
    <mergeCell ref="A89:E89"/>
    <mergeCell ref="A90:E90"/>
    <mergeCell ref="A83:E83"/>
    <mergeCell ref="A85:F85"/>
    <mergeCell ref="A75:E75"/>
    <mergeCell ref="A76:F76"/>
    <mergeCell ref="A78:F78"/>
    <mergeCell ref="A81:E81"/>
    <mergeCell ref="A82:E82"/>
    <mergeCell ref="A77:F77"/>
    <mergeCell ref="A63:E63"/>
    <mergeCell ref="A64:E64"/>
    <mergeCell ref="A65:E65"/>
    <mergeCell ref="A48:E48"/>
    <mergeCell ref="A49:E49"/>
    <mergeCell ref="A50:E50"/>
    <mergeCell ref="A52:E52"/>
    <mergeCell ref="A54:E54"/>
    <mergeCell ref="A55:E55"/>
    <mergeCell ref="A73:E73"/>
    <mergeCell ref="A74:E74"/>
    <mergeCell ref="A121:E121"/>
    <mergeCell ref="A122:E122"/>
    <mergeCell ref="A127:E127"/>
    <mergeCell ref="A98:F98"/>
    <mergeCell ref="A92:E92"/>
    <mergeCell ref="A93:E93"/>
    <mergeCell ref="A94:E94"/>
    <mergeCell ref="A96:F96"/>
    <mergeCell ref="A57:F57"/>
    <mergeCell ref="A30:F30"/>
    <mergeCell ref="A42:F42"/>
    <mergeCell ref="A43:F43"/>
    <mergeCell ref="A2:F2"/>
    <mergeCell ref="A15:F15"/>
    <mergeCell ref="A11:E11"/>
    <mergeCell ref="A12:E12"/>
    <mergeCell ref="A13:E13"/>
    <mergeCell ref="A20:E20"/>
    <mergeCell ref="A21:E21"/>
    <mergeCell ref="A22:E22"/>
    <mergeCell ref="A25:E25"/>
    <mergeCell ref="A41:E41"/>
    <mergeCell ref="A53:E53"/>
    <mergeCell ref="A24:E24"/>
    <mergeCell ref="A26:E26"/>
    <mergeCell ref="A27:E27"/>
    <mergeCell ref="A39:E39"/>
    <mergeCell ref="A40:E40"/>
    <mergeCell ref="A1:F1"/>
    <mergeCell ref="A29:F29"/>
    <mergeCell ref="A56:F56"/>
    <mergeCell ref="A154:F154"/>
    <mergeCell ref="A176:F176"/>
    <mergeCell ref="A185:E185"/>
    <mergeCell ref="A186:E186"/>
    <mergeCell ref="A187:E187"/>
    <mergeCell ref="A189:E189"/>
    <mergeCell ref="A208:E208"/>
    <mergeCell ref="A193:F193"/>
    <mergeCell ref="A138:F138"/>
    <mergeCell ref="A173:E173"/>
    <mergeCell ref="A174:E174"/>
    <mergeCell ref="A172:E172"/>
    <mergeCell ref="A153:F153"/>
    <mergeCell ref="A152:F152"/>
    <mergeCell ref="A201:E201"/>
    <mergeCell ref="A202:E202"/>
    <mergeCell ref="A203:E203"/>
    <mergeCell ref="A207:E207"/>
    <mergeCell ref="A205:E205"/>
    <mergeCell ref="A147:E147"/>
    <mergeCell ref="A145:E145"/>
    <mergeCell ref="A146:E146"/>
    <mergeCell ref="A210:F210"/>
    <mergeCell ref="E212:F212"/>
    <mergeCell ref="E216:F216"/>
    <mergeCell ref="A136:E136"/>
    <mergeCell ref="A137:F137"/>
    <mergeCell ref="A135:E135"/>
    <mergeCell ref="A134:E134"/>
    <mergeCell ref="A95:E95"/>
    <mergeCell ref="A130:F130"/>
    <mergeCell ref="A123:E123"/>
    <mergeCell ref="A129:F129"/>
    <mergeCell ref="A125:E125"/>
    <mergeCell ref="A126:E126"/>
    <mergeCell ref="A109:F109"/>
    <mergeCell ref="A105:E105"/>
    <mergeCell ref="A106:E106"/>
    <mergeCell ref="A107:E107"/>
    <mergeCell ref="A97:F97"/>
    <mergeCell ref="A190:E190"/>
    <mergeCell ref="A191:E191"/>
    <mergeCell ref="A206:E206"/>
    <mergeCell ref="A149:E149"/>
    <mergeCell ref="A150:E150"/>
    <mergeCell ref="A151:E151"/>
  </mergeCells>
  <printOptions horizontalCentered="1"/>
  <pageMargins left="0.19685039370078741" right="0" top="0.55118110236220474" bottom="0.55118110236220474" header="0.31496062992125984" footer="0.31496062992125984"/>
  <pageSetup paperSize="9" orientation="portrait" r:id="rId1"/>
  <ignoredErrors>
    <ignoredError sqref="F135 F1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2022-06-09T09:09:02Z</dcterms:modified>
</cp:coreProperties>
</file>