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Έντυπο οικ προσφορά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3" i="1" l="1"/>
  <c r="F232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192" i="1"/>
  <c r="F191" i="1"/>
  <c r="F190" i="1"/>
  <c r="F189" i="1"/>
  <c r="F188" i="1"/>
  <c r="F187" i="1"/>
  <c r="F186" i="1"/>
  <c r="F173" i="1"/>
  <c r="F172" i="1"/>
  <c r="F159" i="1"/>
  <c r="F160" i="1" s="1"/>
  <c r="F146" i="1"/>
  <c r="F147" i="1" s="1"/>
  <c r="F133" i="1"/>
  <c r="F132" i="1"/>
  <c r="F131" i="1"/>
  <c r="F130" i="1"/>
  <c r="F129" i="1"/>
  <c r="F128" i="1"/>
  <c r="F127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1" i="1"/>
  <c r="F22" i="1" s="1"/>
  <c r="F8" i="1"/>
  <c r="F7" i="1"/>
  <c r="F6" i="1"/>
  <c r="F5" i="1"/>
  <c r="F4" i="1"/>
  <c r="F193" i="1" l="1"/>
  <c r="F9" i="1"/>
  <c r="F56" i="1"/>
  <c r="F57" i="1" s="1"/>
  <c r="F58" i="1" s="1"/>
  <c r="F115" i="1"/>
  <c r="F116" i="1" s="1"/>
  <c r="F117" i="1" s="1"/>
  <c r="F234" i="1"/>
  <c r="F235" i="1" s="1"/>
  <c r="F236" i="1" s="1"/>
  <c r="F220" i="1"/>
  <c r="F221" i="1" s="1"/>
  <c r="F174" i="1"/>
  <c r="F134" i="1"/>
  <c r="F23" i="1"/>
  <c r="F24" i="1" s="1"/>
  <c r="F10" i="1"/>
  <c r="F175" i="1"/>
  <c r="F176" i="1" s="1"/>
  <c r="F194" i="1"/>
  <c r="F195" i="1" s="1"/>
  <c r="F148" i="1"/>
  <c r="F149" i="1" s="1"/>
  <c r="F161" i="1"/>
  <c r="F162" i="1" s="1"/>
  <c r="F135" i="1" l="1"/>
  <c r="F136" i="1" s="1"/>
  <c r="F11" i="1"/>
  <c r="F222" i="1"/>
</calcChain>
</file>

<file path=xl/sharedStrings.xml><?xml version="1.0" encoding="utf-8"?>
<sst xmlns="http://schemas.openxmlformats.org/spreadsheetml/2006/main" count="485" uniqueCount="185">
  <si>
    <t>Α/Α</t>
  </si>
  <si>
    <t>Περιγραφή</t>
  </si>
  <si>
    <t>Μονάδα Μέτρησης</t>
  </si>
  <si>
    <t>Ποσότητα</t>
  </si>
  <si>
    <t>Τιμή Μονάδας</t>
  </si>
  <si>
    <t>Σύνολο</t>
  </si>
  <si>
    <t>CPV</t>
  </si>
  <si>
    <t>τεμάχιο</t>
  </si>
  <si>
    <t>Φ.Π.Α.  24%</t>
  </si>
  <si>
    <t>Σύνολο Γ΄ ομάδας</t>
  </si>
  <si>
    <t>Γενικό Σύνολο Γ΄ ομάδας</t>
  </si>
  <si>
    <t>Σύνολο Δ΄ ομάδας</t>
  </si>
  <si>
    <t>Γενικό Σύνολο Δ΄ ομάδας</t>
  </si>
  <si>
    <t>Σύνολο ΣΤ΄ ομάδας</t>
  </si>
  <si>
    <t>Γενικό Σύνολο ΣΤ΄ ομάδας</t>
  </si>
  <si>
    <t>Σύνολο Ζ΄ ομάδας</t>
  </si>
  <si>
    <t>Γενικό Σύνολο Ζ΄ ομάδας</t>
  </si>
  <si>
    <t>Σύνολο Η΄ ομάδας</t>
  </si>
  <si>
    <t>Γενικό Σύνολο Η΄ ομάδας</t>
  </si>
  <si>
    <t>ΥΠΟΕΡΓΟ 2: Προμήθεια ηλεκτρομηχανολογικού εξοπλισμού για την ενίσχυση της λειτουργικότητας του ΚΗΦΗ</t>
  </si>
  <si>
    <t>ΟΜΑΔΑ Α: Κλιματιστικά</t>
  </si>
  <si>
    <t xml:space="preserve">Kεντρική κλιματιστική μονάδα παροχής 5500 m3/h, </t>
  </si>
  <si>
    <t>42512000-8</t>
  </si>
  <si>
    <t>Αυτόνομη κλιματιστική μονάδα παροχής 3400 m3/h, αέρος-αέρος</t>
  </si>
  <si>
    <t>42511110-5</t>
  </si>
  <si>
    <t>Αυτόνομη κλιματιστική μονάδα παροχής 6500 m3/h,  αέρος-αέρος</t>
  </si>
  <si>
    <t>Αυτόνομη κλιματιστική μονάδα παροχής 8500 m3/h,  αέρος-αέρος</t>
  </si>
  <si>
    <t xml:space="preserve">Τοποθέτηση κλιματιστικών μονάδων </t>
  </si>
  <si>
    <t>51120000-9</t>
  </si>
  <si>
    <t>Σύνολο A΄ ομάδας</t>
  </si>
  <si>
    <t>Γενικό Σύνολο A΄ ομάδας</t>
  </si>
  <si>
    <t>ΟΜΑΔΑ Β: Ανελκυστήρας (αναβατόριο) τροφίμων</t>
  </si>
  <si>
    <t xml:space="preserve">Ανελκυστήρας (αναβατόριο) τροφίμων </t>
  </si>
  <si>
    <t>42416120-2</t>
  </si>
  <si>
    <t>Σύνολο B΄ ομάδας</t>
  </si>
  <si>
    <t>Γενικό Σύνολο B΄ ομάδας</t>
  </si>
  <si>
    <t>ΟΜΑΔΑ Γ: Σύστημα συναγερμού - Αναβάθμιση κλειστού κυκλώματος TV (C.C.TV)</t>
  </si>
  <si>
    <t>Κεντρική μονάδα συστήματος συναγερμού</t>
  </si>
  <si>
    <t>31625000-3</t>
  </si>
  <si>
    <t xml:space="preserve">Πληκτρολόγιο </t>
  </si>
  <si>
    <t>Μαγνητική επαφή</t>
  </si>
  <si>
    <t>Μπαταρία ξηρής φόρτισης 12 V 7 Ah</t>
  </si>
  <si>
    <t>Μπαταρία ξηρής φόρτισης 12 V 2 Ah</t>
  </si>
  <si>
    <t>Διπλο - μικροκυματικός και υπέρυθρος ανιχνευτής κίνησης (ραντάρ)</t>
  </si>
  <si>
    <t>Εξωτερική σειρήνα</t>
  </si>
  <si>
    <t>Εσωτερική σειρήνα</t>
  </si>
  <si>
    <t>Τροφοδοτικό Bus</t>
  </si>
  <si>
    <t>Κουτί τροφοδοτικού Bus</t>
  </si>
  <si>
    <t>Ρελέ</t>
  </si>
  <si>
    <t>Μετασχηματιστής</t>
  </si>
  <si>
    <t>Πλακέτα επέκτασης</t>
  </si>
  <si>
    <t>Κουτί πλακέτας επέκτασης</t>
  </si>
  <si>
    <t>Σύνολο των απαραίτητων καλωδίων και μικροϋλικών για την εγκατάσταση του συστήματος</t>
  </si>
  <si>
    <t>Εργασίες εγκατάστασης μηχανημάτων και καλωδίωσης, ρυθμίσεις και προγραμματισμός</t>
  </si>
  <si>
    <t>35120000-1</t>
  </si>
  <si>
    <t>Κάμερα Bullet</t>
  </si>
  <si>
    <t>Μεταλλική βάση στήριξης</t>
  </si>
  <si>
    <t>Τροφοδοτικό τροφοδοσίας</t>
  </si>
  <si>
    <t>Βύσμα BNC</t>
  </si>
  <si>
    <t>Σύνολο των απαραίτητων καλωδίων, καναλιών και μικροϋλικών για την εγκατάσταση των μηχανημάτων</t>
  </si>
  <si>
    <t>Εργασίες εγκατάστασης μηχανημάτων και καλωδίωσης, προγραμματισμός μεταφοράς εικόνας και ρυθμίσεις</t>
  </si>
  <si>
    <t>ΟΜΑΔΑ Δ: Ηλεκτρικές συσκευές - Επαγγελματικός Εξοπλισμός</t>
  </si>
  <si>
    <t xml:space="preserve">Τροχήλατος θερμοθάλαμος </t>
  </si>
  <si>
    <t>39314000-6</t>
  </si>
  <si>
    <t>Φούρνος Ατμού Αέρα Ηλεκτρικός Προγραμματιζόμενος με Οθόνη Αφής &amp; Boiler 10 GN2/1</t>
  </si>
  <si>
    <r>
      <t>τ</t>
    </r>
    <r>
      <rPr>
        <strike/>
        <sz val="11"/>
        <color rgb="FFFF0000"/>
        <rFont val="Arial"/>
        <family val="2"/>
        <charset val="161"/>
      </rPr>
      <t>Τ</t>
    </r>
    <r>
      <rPr>
        <sz val="11"/>
        <color rgb="FF000000"/>
        <rFont val="Arial"/>
        <family val="2"/>
        <charset val="161"/>
      </rPr>
      <t>εμάχιο</t>
    </r>
  </si>
  <si>
    <t>Ανοιχτή Βάση Φούρνου με Οδηγούς για Ταψιά</t>
  </si>
  <si>
    <t xml:space="preserve">Φούρνος μικροκυμάτων </t>
  </si>
  <si>
    <t>Ράφι τοίχου ανοξείδωτο - Βάση φούρνου μικροκυμάτων</t>
  </si>
  <si>
    <t>Τραπέζι εργασίας με ράφι</t>
  </si>
  <si>
    <t>Τραπέζι Εργασίας με Ράφι, Νεροχύτη, και θέση για Κάδο Απορριμμάτων</t>
  </si>
  <si>
    <t>Τραπέζι Εξόδου Πλυντηρίου</t>
  </si>
  <si>
    <t>Τραπέζι παραλαβής απλύτων</t>
  </si>
  <si>
    <t>Τραπέζι Εισόδου Πλυντηρίου με 2 Λεκάνες</t>
  </si>
  <si>
    <t>Τραπέζι εργασίας με θέση για κάδο απορριμμάτων</t>
  </si>
  <si>
    <t>Τροχήλατος κάδος απορριμμάτων με πεντάλ</t>
  </si>
  <si>
    <t xml:space="preserve">Καταιωνιστήρας Κοντός με Μπαταρία και Ντουσιέρα </t>
  </si>
  <si>
    <t xml:space="preserve">Καταιωνιστήρας με Μπαταρία και Ντουσιέρα </t>
  </si>
  <si>
    <t>Λάντζα με δύο (2) λεκάνες</t>
  </si>
  <si>
    <t>Νιπτήρας Πλύσης Χεριών Επιτοίχιος με Διανεμητή σαπουνιού</t>
  </si>
  <si>
    <t>Διπλή Επιδαπέδια Φριτέζα - 2 Κάδοι 10 λίτρα έκαστος ηλεκτρικός</t>
  </si>
  <si>
    <t>Επιδαπέδιος Βραστήρας έμμεσου Θερμάνσεως Ηλεκτρικός 55 λίτρων</t>
  </si>
  <si>
    <t>Ουδέτερο ερμάριο</t>
  </si>
  <si>
    <t>Επιδαπέδια Κουζίνα 6 Τετράγωνων εστιών</t>
  </si>
  <si>
    <t>Τραπεζοερμάριο συρομένων θυρών</t>
  </si>
  <si>
    <t>Τραπεζοερμάριο συρόμενων θυρών</t>
  </si>
  <si>
    <t>Ψηλό Ερμάριο Συρομένων Θυρών (Ντουλάπα)</t>
  </si>
  <si>
    <t>Όρθιο ψυγείο θάλαμος συντήρηση</t>
  </si>
  <si>
    <t>Όρθιο ψυγείο θάλαμος κατάψυξη</t>
  </si>
  <si>
    <t>Λυόμενος ψυκτικός θάλαμος κατάψυξης</t>
  </si>
  <si>
    <t>Λυόμενος ψυκτικός θάλαμος συντήρησης</t>
  </si>
  <si>
    <t>Καταγραφικό μηχάνημα αυτόματης καταγραφής 10 καναλιών/7 αισθητήρων με εκτυπωτή,  συνδεδεμένο συνολικά με επτά (7) επαγγελματικές ηλεκτρικές συσκευές (επαγγελματικά ψυγεία θαλάμους/λυόμενους ψυκτικούς θαλάμους)</t>
  </si>
  <si>
    <t>Ραφιέρα Θαλάμου 4 Ορόφων Αλουμίνιο - Πλαστικό</t>
  </si>
  <si>
    <t>Πλυντήριο πιάτων ποτηριών τύπου καμπάνα</t>
  </si>
  <si>
    <t>Επαγγελματικός απορροφητήρας φούρνου τύπου χοάνης, inox (Χοάνη και φίλτρα χοάνης)</t>
  </si>
  <si>
    <t>Κεντρικός επαγγελματικός απορροφητήρας τύπου χοάνης, inox, με φωτισμό (Χοάνη και φίλτρα χοάνης)</t>
  </si>
  <si>
    <t>Κανάλια - Μοτέρ, λοιπά εξαρτήματα και εγκατάσταση, σύνδεση, ρύθμιση και θέση σε λειτουργία δύο (2) επαγγελματικών απορροφητήρων inox, τύπου χοάνης</t>
  </si>
  <si>
    <t>Ψυγείο δίπορτο Α+ ενεργειακής κλάσης</t>
  </si>
  <si>
    <t>39711130-9</t>
  </si>
  <si>
    <t>Ταχύστροφο πλυντηριοστυπτήριο 14 Κιλών ηλεκτρικό</t>
  </si>
  <si>
    <t>42716110-2</t>
  </si>
  <si>
    <t>Στεγνωτήριο 14 κιλών ηλεκτρικό</t>
  </si>
  <si>
    <t>Σιδερωτήριο ηλεκτρικό</t>
  </si>
  <si>
    <t>Τροχήλατο τραπέζι διπλώματος</t>
  </si>
  <si>
    <t>Λάντζα με μία (1) λεκάνη</t>
  </si>
  <si>
    <t xml:space="preserve">Τρόλει μεταφοράς καθαρού ιματισμού </t>
  </si>
  <si>
    <t>Τρόλλει μεταφοράς ακάθαρτου ιματισμού</t>
  </si>
  <si>
    <t>Ραφιέρα λινών τεσσάρων (4) ορόφων</t>
  </si>
  <si>
    <t>ΟΜΑΔΑ Ε: Μηχανογραφικός εξοπλισμός</t>
  </si>
  <si>
    <t>Ηλεκτρονικός Υπολογιστής (Desktop PC) χωρίς οθόνη</t>
  </si>
  <si>
    <t>30213300-8</t>
  </si>
  <si>
    <t>Οθόνη 22"</t>
  </si>
  <si>
    <t>30231310-3</t>
  </si>
  <si>
    <t>Οθόνη Touch 24"</t>
  </si>
  <si>
    <t>Φορητός Ηλεκτρονικός Υπολογιστής</t>
  </si>
  <si>
    <t>30213100-6</t>
  </si>
  <si>
    <t>Έγχρωμος Εκτυπωτής Α4 (με 2 επιπλέον σετ δοχείων γραφίτη για κάθε εκτυπωτή)</t>
  </si>
  <si>
    <t>30232110-8 30125110-5</t>
  </si>
  <si>
    <t>Ασπρόμαυρος εκτυπωτής Α4 (με 2 επιπλέον δοχεία γραφίτη για κάθε εκτυπωτή)</t>
  </si>
  <si>
    <t>Βιντεοπροβολέας (Projector)</t>
  </si>
  <si>
    <t>38652120-7</t>
  </si>
  <si>
    <t>Σύνολο E΄ ομάδας</t>
  </si>
  <si>
    <t>Γενικό Σύνολο E΄ ομάδας</t>
  </si>
  <si>
    <t xml:space="preserve">ΟΜΑΔΑ ΣΤ : Tablet </t>
  </si>
  <si>
    <t>Tablet (με γραφίδα)</t>
  </si>
  <si>
    <t xml:space="preserve">ΟΜΑΔΑ Ζ: Φωτοτυπικό πολυμηχάνημα </t>
  </si>
  <si>
    <t>Φωτοτυπικό πολυμηχάνημα με επιπλέον δοχεία γραφίτη</t>
  </si>
  <si>
    <t>30120000-6 30125120-8</t>
  </si>
  <si>
    <t>ΟΜΑΔΑ Η: Λογισμικό για PC και NOTEBOOK</t>
  </si>
  <si>
    <t>OfficeStd 2019 OLP NL Gov</t>
  </si>
  <si>
    <t>48920000-3</t>
  </si>
  <si>
    <t>Antivirus TREND MICRO WORRY FREE (1 Year License)</t>
  </si>
  <si>
    <t>48730000-4</t>
  </si>
  <si>
    <t>ΟΜΑΔΑ Θ: Δικτυακά</t>
  </si>
  <si>
    <t>Επιδαπέδιο Rack</t>
  </si>
  <si>
    <t>32424000-1</t>
  </si>
  <si>
    <t xml:space="preserve">Μεταγωγέας Δικτύου Δεδομένων (Switch) 48G+4 SFP </t>
  </si>
  <si>
    <t>32420000-3</t>
  </si>
  <si>
    <t xml:space="preserve">Μεταγωγέας Δικτύου Δεδομένων (Switch) 24G </t>
  </si>
  <si>
    <t>Πομποδέκτης οπτικής ίνας</t>
  </si>
  <si>
    <t>32580000-2</t>
  </si>
  <si>
    <t>Firewall</t>
  </si>
  <si>
    <t>KVM switch RackMount + 8 cables</t>
  </si>
  <si>
    <t>30232000-4</t>
  </si>
  <si>
    <t>Κεντρικός εξυπηρετητής (Server)</t>
  </si>
  <si>
    <t>48820000-2 51611100-9</t>
  </si>
  <si>
    <t>Σύνολο Θ΄ ομάδας</t>
  </si>
  <si>
    <t>Γενικό Σύνολο Θ΄ ομάδας</t>
  </si>
  <si>
    <t>ΟΜΑΔΑ Ι: Τηλεφωνικό κέντρο και WiFi</t>
  </si>
  <si>
    <t>Τηλεφωνικό Κέντρο</t>
  </si>
  <si>
    <t>32552310-3</t>
  </si>
  <si>
    <t>Τηλεφωνικη συσκευη αναλογική</t>
  </si>
  <si>
    <t>32552100-8</t>
  </si>
  <si>
    <t>Τηλεφωνικη συσκευη ψηφιακή</t>
  </si>
  <si>
    <t>Ψηφιακή τηλεφωνική συσκευή κονσόλας</t>
  </si>
  <si>
    <t>Κεραία ασύρματης τηλεφωνίας</t>
  </si>
  <si>
    <t>32510000-1</t>
  </si>
  <si>
    <t>Ασύρματη τηλεφωνική συσκευή</t>
  </si>
  <si>
    <t>32552110-1</t>
  </si>
  <si>
    <t>Υλικά εγκαταστασης Τ/Κ</t>
  </si>
  <si>
    <t>32520000-4</t>
  </si>
  <si>
    <t>Υπηρεσίες εγκατάστασης Τ/Κ</t>
  </si>
  <si>
    <t>51340000-7</t>
  </si>
  <si>
    <t>Υπηρεσίες εγκατάστασης καλωδιακού δικτύου για WiFi &amp; κεραίες Dect</t>
  </si>
  <si>
    <t>51300000-5</t>
  </si>
  <si>
    <t>Εσωτερικό Access Point</t>
  </si>
  <si>
    <t>32344210-1</t>
  </si>
  <si>
    <t>Εξωτερικό Access Point</t>
  </si>
  <si>
    <t>Μεταγωγέας Δικτύου Δεδομένων (Switch) 24G με PoE</t>
  </si>
  <si>
    <t>WiFi Controller</t>
  </si>
  <si>
    <t>48219300-9</t>
  </si>
  <si>
    <t>Παρελκόμενα υλικά εγκατάστασης εξοπλισμού WiFi</t>
  </si>
  <si>
    <t>Υπηρεσίες Εγκατάστασης και Παραμετροποιησης εξοπλισμού δικτύου WiFi</t>
  </si>
  <si>
    <t>Σύνολο Ι΄ ομάδας</t>
  </si>
  <si>
    <t>Γενικό Σύνολο Ι΄ ομάδας</t>
  </si>
  <si>
    <t>ΟΜΑΔΑ ΙΑ: Φωτισμός ανάδειξης κτιρίου</t>
  </si>
  <si>
    <t>Κυλινδρικό φωτιστικό Led οροφής, εξωτερικού χώρου, ισχύος έως 11W, 3000K, 230V</t>
  </si>
  <si>
    <t>31524120-2</t>
  </si>
  <si>
    <t>Ταινία Led RGB σε προφίλ αλουμινίου (ρηχό ή βαθύ) με οπάλ διαχύτη - τεμάχια των 5 μέτρων</t>
  </si>
  <si>
    <t>31531100-8</t>
  </si>
  <si>
    <t>Σύνολο ΙA΄ ομάδας</t>
  </si>
  <si>
    <t>Γενικό Σύνολο ΙA΄ ομάδας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</si>
  <si>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</si>
  <si>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……/……./2022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</si>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</sst>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;[Red]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Times New Roman"/>
      <family val="1"/>
      <charset val="161"/>
    </font>
    <font>
      <strike/>
      <sz val="11"/>
      <color rgb="FFFF0000"/>
      <name val="Arial"/>
      <family val="2"/>
      <charset val="161"/>
    </font>
    <font>
      <u/>
      <sz val="11"/>
      <color rgb="FF008080"/>
      <name val="Arial"/>
      <family val="2"/>
      <charset val="161"/>
    </font>
    <font>
      <sz val="11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/>
    <xf numFmtId="8" fontId="3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8" fontId="0" fillId="0" borderId="0" xfId="0" applyNumberFormat="1"/>
    <xf numFmtId="0" fontId="3" fillId="0" borderId="0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tabSelected="1" workbookViewId="0">
      <selection activeCell="N4" sqref="N4"/>
    </sheetView>
  </sheetViews>
  <sheetFormatPr defaultRowHeight="15" x14ac:dyDescent="0.25"/>
  <cols>
    <col min="1" max="1" width="5.85546875" customWidth="1"/>
    <col min="2" max="2" width="18" customWidth="1"/>
    <col min="3" max="4" width="12.42578125" customWidth="1"/>
    <col min="5" max="5" width="12" customWidth="1"/>
    <col min="6" max="6" width="14" customWidth="1"/>
    <col min="7" max="7" width="14.28515625" customWidth="1"/>
    <col min="8" max="8" width="11.5703125" bestFit="1" customWidth="1"/>
    <col min="9" max="9" width="10.5703125" bestFit="1" customWidth="1"/>
    <col min="10" max="10" width="9.5703125" bestFit="1" customWidth="1"/>
    <col min="11" max="11" width="10.5703125" bestFit="1" customWidth="1"/>
  </cols>
  <sheetData>
    <row r="1" spans="1:8" ht="30" customHeight="1" x14ac:dyDescent="0.25">
      <c r="A1" s="23" t="s">
        <v>19</v>
      </c>
      <c r="B1" s="23"/>
      <c r="C1" s="23"/>
      <c r="D1" s="23"/>
      <c r="E1" s="23"/>
      <c r="F1" s="23"/>
      <c r="G1" s="23"/>
    </row>
    <row r="2" spans="1:8" ht="20.100000000000001" customHeight="1" x14ac:dyDescent="0.25">
      <c r="A2" s="24" t="s">
        <v>20</v>
      </c>
      <c r="B2" s="24"/>
      <c r="C2" s="24"/>
      <c r="D2" s="24"/>
      <c r="E2" s="24"/>
      <c r="F2" s="24"/>
      <c r="G2" s="24"/>
    </row>
    <row r="3" spans="1:8" ht="3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8" ht="63" customHeight="1" x14ac:dyDescent="0.25">
      <c r="A4" s="5">
        <v>85</v>
      </c>
      <c r="B4" s="6" t="s">
        <v>21</v>
      </c>
      <c r="C4" s="5" t="s">
        <v>7</v>
      </c>
      <c r="D4" s="5">
        <v>1</v>
      </c>
      <c r="E4" s="9">
        <v>0</v>
      </c>
      <c r="F4" s="9">
        <f t="shared" ref="F4:F8" si="0">ROUND((D4*E4),2)</f>
        <v>0</v>
      </c>
      <c r="G4" s="5" t="s">
        <v>22</v>
      </c>
    </row>
    <row r="5" spans="1:8" ht="76.5" customHeight="1" x14ac:dyDescent="0.25">
      <c r="A5" s="5">
        <v>86</v>
      </c>
      <c r="B5" s="6" t="s">
        <v>23</v>
      </c>
      <c r="C5" s="5" t="s">
        <v>7</v>
      </c>
      <c r="D5" s="5">
        <v>1</v>
      </c>
      <c r="E5" s="9">
        <v>0</v>
      </c>
      <c r="F5" s="9">
        <f t="shared" si="0"/>
        <v>0</v>
      </c>
      <c r="G5" s="5" t="s">
        <v>24</v>
      </c>
    </row>
    <row r="6" spans="1:8" ht="75.75" customHeight="1" x14ac:dyDescent="0.25">
      <c r="A6" s="5">
        <v>87</v>
      </c>
      <c r="B6" s="6" t="s">
        <v>25</v>
      </c>
      <c r="C6" s="5" t="s">
        <v>7</v>
      </c>
      <c r="D6" s="5">
        <v>1</v>
      </c>
      <c r="E6" s="9">
        <v>0</v>
      </c>
      <c r="F6" s="9">
        <f t="shared" si="0"/>
        <v>0</v>
      </c>
      <c r="G6" s="5" t="s">
        <v>24</v>
      </c>
    </row>
    <row r="7" spans="1:8" ht="75" customHeight="1" x14ac:dyDescent="0.25">
      <c r="A7" s="5">
        <v>88</v>
      </c>
      <c r="B7" s="6" t="s">
        <v>26</v>
      </c>
      <c r="C7" s="5" t="s">
        <v>7</v>
      </c>
      <c r="D7" s="5">
        <v>1</v>
      </c>
      <c r="E7" s="9">
        <v>0</v>
      </c>
      <c r="F7" s="9">
        <f t="shared" si="0"/>
        <v>0</v>
      </c>
      <c r="G7" s="5" t="s">
        <v>24</v>
      </c>
    </row>
    <row r="8" spans="1:8" ht="48.75" customHeight="1" x14ac:dyDescent="0.25">
      <c r="A8" s="5">
        <v>89</v>
      </c>
      <c r="B8" s="6" t="s">
        <v>27</v>
      </c>
      <c r="C8" s="5" t="s">
        <v>7</v>
      </c>
      <c r="D8" s="5">
        <v>1</v>
      </c>
      <c r="E8" s="9">
        <v>0</v>
      </c>
      <c r="F8" s="9">
        <f t="shared" si="0"/>
        <v>0</v>
      </c>
      <c r="G8" s="5" t="s">
        <v>28</v>
      </c>
    </row>
    <row r="9" spans="1:8" ht="20.100000000000001" customHeight="1" x14ac:dyDescent="0.25">
      <c r="A9" s="25" t="s">
        <v>29</v>
      </c>
      <c r="B9" s="25"/>
      <c r="C9" s="25"/>
      <c r="D9" s="25"/>
      <c r="E9" s="25"/>
      <c r="F9" s="8">
        <f>ROUND(SUM(F4:F8),2)</f>
        <v>0</v>
      </c>
      <c r="G9" s="1"/>
      <c r="H9" s="17"/>
    </row>
    <row r="10" spans="1:8" ht="20.100000000000001" customHeight="1" x14ac:dyDescent="0.25">
      <c r="A10" s="26" t="s">
        <v>8</v>
      </c>
      <c r="B10" s="26"/>
      <c r="C10" s="26"/>
      <c r="D10" s="26"/>
      <c r="E10" s="26"/>
      <c r="F10" s="9">
        <f>ROUND((F9*0.24),2)</f>
        <v>0</v>
      </c>
      <c r="G10" s="1"/>
    </row>
    <row r="11" spans="1:8" ht="20.100000000000001" customHeight="1" x14ac:dyDescent="0.25">
      <c r="A11" s="25" t="s">
        <v>30</v>
      </c>
      <c r="B11" s="25"/>
      <c r="C11" s="25"/>
      <c r="D11" s="25"/>
      <c r="E11" s="25"/>
      <c r="F11" s="8">
        <f>ROUND((F9+F10),2)</f>
        <v>0</v>
      </c>
      <c r="G11" s="1"/>
    </row>
    <row r="12" spans="1:8" ht="32.25" customHeight="1" x14ac:dyDescent="0.25">
      <c r="A12" s="22" t="s">
        <v>182</v>
      </c>
      <c r="B12" s="22"/>
      <c r="C12" s="22"/>
      <c r="D12" s="22"/>
      <c r="E12" s="22"/>
      <c r="F12" s="22"/>
      <c r="G12" s="22"/>
    </row>
    <row r="13" spans="1:8" ht="20.100000000000001" customHeight="1" x14ac:dyDescent="0.25">
      <c r="A13" s="18"/>
      <c r="B13" s="18"/>
      <c r="C13" s="18"/>
      <c r="D13" s="18"/>
      <c r="E13" s="18"/>
      <c r="F13" s="19"/>
      <c r="G13" s="7"/>
    </row>
    <row r="14" spans="1:8" ht="20.100000000000001" customHeight="1" x14ac:dyDescent="0.25">
      <c r="A14" s="18"/>
      <c r="B14" s="18"/>
      <c r="C14" s="18"/>
      <c r="D14" s="18"/>
      <c r="E14" s="18"/>
      <c r="F14" s="27" t="s">
        <v>183</v>
      </c>
      <c r="G14" s="27"/>
    </row>
    <row r="15" spans="1:8" ht="20.100000000000001" customHeight="1" x14ac:dyDescent="0.25">
      <c r="A15" s="18"/>
      <c r="B15" s="18"/>
      <c r="C15" s="18"/>
      <c r="D15" s="18"/>
      <c r="E15" s="18"/>
      <c r="F15" s="20"/>
      <c r="G15" s="21"/>
    </row>
    <row r="16" spans="1:8" ht="20.100000000000001" customHeight="1" x14ac:dyDescent="0.25">
      <c r="A16" s="18"/>
      <c r="B16" s="18"/>
      <c r="C16" s="18"/>
      <c r="D16" s="18"/>
      <c r="E16" s="18"/>
      <c r="F16" s="20"/>
      <c r="G16" s="21"/>
    </row>
    <row r="17" spans="1:8" ht="20.100000000000001" customHeight="1" x14ac:dyDescent="0.25">
      <c r="A17" s="18"/>
      <c r="B17" s="18"/>
      <c r="C17" s="18"/>
      <c r="D17" s="18"/>
      <c r="E17" s="18"/>
      <c r="F17" s="27" t="s">
        <v>184</v>
      </c>
      <c r="G17" s="27"/>
    </row>
    <row r="18" spans="1:8" x14ac:dyDescent="0.25">
      <c r="A18" s="2"/>
      <c r="B18" s="2"/>
      <c r="C18" s="2"/>
      <c r="D18" s="2"/>
      <c r="E18" s="2"/>
      <c r="F18" s="2"/>
      <c r="G18" s="1"/>
    </row>
    <row r="19" spans="1:8" ht="20.100000000000001" customHeight="1" x14ac:dyDescent="0.25">
      <c r="A19" s="24" t="s">
        <v>31</v>
      </c>
      <c r="B19" s="24"/>
      <c r="C19" s="24"/>
      <c r="D19" s="24"/>
      <c r="E19" s="24"/>
      <c r="F19" s="24"/>
      <c r="G19" s="24"/>
    </row>
    <row r="20" spans="1:8" ht="30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</row>
    <row r="21" spans="1:8" ht="42.75" x14ac:dyDescent="0.25">
      <c r="A21" s="5">
        <v>90</v>
      </c>
      <c r="B21" s="6" t="s">
        <v>32</v>
      </c>
      <c r="C21" s="5" t="s">
        <v>7</v>
      </c>
      <c r="D21" s="5">
        <v>1</v>
      </c>
      <c r="E21" s="9">
        <v>0</v>
      </c>
      <c r="F21" s="9">
        <f t="shared" ref="F21" si="1">ROUND((D21*E21),2)</f>
        <v>0</v>
      </c>
      <c r="G21" s="5" t="s">
        <v>33</v>
      </c>
    </row>
    <row r="22" spans="1:8" ht="20.100000000000001" customHeight="1" x14ac:dyDescent="0.25">
      <c r="A22" s="25" t="s">
        <v>34</v>
      </c>
      <c r="B22" s="25"/>
      <c r="C22" s="25"/>
      <c r="D22" s="25"/>
      <c r="E22" s="25"/>
      <c r="F22" s="8">
        <f>F21</f>
        <v>0</v>
      </c>
      <c r="G22" s="1"/>
      <c r="H22" s="17"/>
    </row>
    <row r="23" spans="1:8" ht="20.100000000000001" customHeight="1" x14ac:dyDescent="0.25">
      <c r="A23" s="26" t="s">
        <v>8</v>
      </c>
      <c r="B23" s="26"/>
      <c r="C23" s="26"/>
      <c r="D23" s="26"/>
      <c r="E23" s="26"/>
      <c r="F23" s="9">
        <f>F22*0.24</f>
        <v>0</v>
      </c>
      <c r="G23" s="1"/>
    </row>
    <row r="24" spans="1:8" ht="20.100000000000001" customHeight="1" x14ac:dyDescent="0.25">
      <c r="A24" s="25" t="s">
        <v>35</v>
      </c>
      <c r="B24" s="25"/>
      <c r="C24" s="25"/>
      <c r="D24" s="25"/>
      <c r="E24" s="25"/>
      <c r="F24" s="8">
        <f>F22+F23</f>
        <v>0</v>
      </c>
      <c r="G24" s="1"/>
    </row>
    <row r="25" spans="1:8" ht="36" customHeight="1" x14ac:dyDescent="0.25">
      <c r="A25" s="22" t="s">
        <v>182</v>
      </c>
      <c r="B25" s="22"/>
      <c r="C25" s="22"/>
      <c r="D25" s="22"/>
      <c r="E25" s="22"/>
      <c r="F25" s="22"/>
      <c r="G25" s="22"/>
    </row>
    <row r="26" spans="1:8" ht="20.100000000000001" customHeight="1" x14ac:dyDescent="0.25">
      <c r="A26" s="18"/>
      <c r="B26" s="18"/>
      <c r="C26" s="18"/>
      <c r="D26" s="18"/>
      <c r="E26" s="18"/>
      <c r="F26" s="19"/>
      <c r="G26" s="7"/>
    </row>
    <row r="27" spans="1:8" ht="20.100000000000001" customHeight="1" x14ac:dyDescent="0.25">
      <c r="A27" s="18"/>
      <c r="B27" s="18"/>
      <c r="C27" s="18"/>
      <c r="D27" s="18"/>
      <c r="E27" s="18"/>
      <c r="F27" s="27" t="s">
        <v>183</v>
      </c>
      <c r="G27" s="27"/>
    </row>
    <row r="28" spans="1:8" ht="20.100000000000001" customHeight="1" x14ac:dyDescent="0.25">
      <c r="A28" s="18"/>
      <c r="B28" s="18"/>
      <c r="C28" s="18"/>
      <c r="D28" s="18"/>
      <c r="E28" s="18"/>
      <c r="F28" s="20"/>
      <c r="G28" s="21"/>
    </row>
    <row r="29" spans="1:8" ht="20.100000000000001" customHeight="1" x14ac:dyDescent="0.25">
      <c r="A29" s="18"/>
      <c r="B29" s="18"/>
      <c r="C29" s="18"/>
      <c r="D29" s="18"/>
      <c r="E29" s="18"/>
      <c r="F29" s="20"/>
      <c r="G29" s="21"/>
    </row>
    <row r="30" spans="1:8" ht="20.100000000000001" customHeight="1" x14ac:dyDescent="0.25">
      <c r="A30" s="18"/>
      <c r="B30" s="18"/>
      <c r="C30" s="18"/>
      <c r="D30" s="18"/>
      <c r="E30" s="18"/>
      <c r="F30" s="27" t="s">
        <v>184</v>
      </c>
      <c r="G30" s="27"/>
    </row>
    <row r="31" spans="1:8" x14ac:dyDescent="0.25">
      <c r="A31" s="3"/>
      <c r="B31" s="3"/>
      <c r="C31" s="3"/>
      <c r="D31" s="3"/>
      <c r="E31" s="3"/>
      <c r="F31" s="3"/>
      <c r="G31" s="1"/>
    </row>
    <row r="32" spans="1:8" ht="20.100000000000001" customHeight="1" x14ac:dyDescent="0.25">
      <c r="A32" s="24" t="s">
        <v>36</v>
      </c>
      <c r="B32" s="24"/>
      <c r="C32" s="24"/>
      <c r="D32" s="24"/>
      <c r="E32" s="24"/>
      <c r="F32" s="24"/>
      <c r="G32" s="24"/>
    </row>
    <row r="33" spans="1:11" ht="30" x14ac:dyDescent="0.25">
      <c r="A33" s="4" t="s">
        <v>0</v>
      </c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</row>
    <row r="34" spans="1:11" ht="42.75" x14ac:dyDescent="0.25">
      <c r="A34" s="5">
        <v>91</v>
      </c>
      <c r="B34" s="6" t="s">
        <v>37</v>
      </c>
      <c r="C34" s="5" t="s">
        <v>7</v>
      </c>
      <c r="D34" s="5">
        <v>1</v>
      </c>
      <c r="E34" s="9">
        <v>0</v>
      </c>
      <c r="F34" s="9">
        <f t="shared" ref="F34:F55" si="2">ROUND((D34*E34),2)</f>
        <v>0</v>
      </c>
      <c r="G34" s="5" t="s">
        <v>38</v>
      </c>
    </row>
    <row r="35" spans="1:11" ht="21.75" customHeight="1" x14ac:dyDescent="0.25">
      <c r="A35" s="5">
        <v>92</v>
      </c>
      <c r="B35" s="6" t="s">
        <v>39</v>
      </c>
      <c r="C35" s="5" t="s">
        <v>7</v>
      </c>
      <c r="D35" s="5">
        <v>3</v>
      </c>
      <c r="E35" s="9">
        <v>0</v>
      </c>
      <c r="F35" s="9">
        <f t="shared" si="2"/>
        <v>0</v>
      </c>
      <c r="G35" s="5" t="s">
        <v>38</v>
      </c>
    </row>
    <row r="36" spans="1:11" ht="23.25" customHeight="1" x14ac:dyDescent="0.25">
      <c r="A36" s="5">
        <v>93</v>
      </c>
      <c r="B36" s="6" t="s">
        <v>40</v>
      </c>
      <c r="C36" s="5" t="s">
        <v>7</v>
      </c>
      <c r="D36" s="5">
        <v>1</v>
      </c>
      <c r="E36" s="9">
        <v>0</v>
      </c>
      <c r="F36" s="9">
        <f t="shared" si="2"/>
        <v>0</v>
      </c>
      <c r="G36" s="5" t="s">
        <v>38</v>
      </c>
    </row>
    <row r="37" spans="1:11" ht="42.75" x14ac:dyDescent="0.25">
      <c r="A37" s="5">
        <v>94</v>
      </c>
      <c r="B37" s="6" t="s">
        <v>41</v>
      </c>
      <c r="C37" s="5" t="s">
        <v>7</v>
      </c>
      <c r="D37" s="5">
        <v>9</v>
      </c>
      <c r="E37" s="9">
        <v>0</v>
      </c>
      <c r="F37" s="9">
        <f t="shared" si="2"/>
        <v>0</v>
      </c>
      <c r="G37" s="5" t="s">
        <v>38</v>
      </c>
    </row>
    <row r="38" spans="1:11" ht="42.75" x14ac:dyDescent="0.25">
      <c r="A38" s="5">
        <v>95</v>
      </c>
      <c r="B38" s="6" t="s">
        <v>42</v>
      </c>
      <c r="C38" s="5" t="s">
        <v>7</v>
      </c>
      <c r="D38" s="5">
        <v>2</v>
      </c>
      <c r="E38" s="9">
        <v>0</v>
      </c>
      <c r="F38" s="9">
        <f t="shared" si="2"/>
        <v>0</v>
      </c>
      <c r="G38" s="5" t="s">
        <v>38</v>
      </c>
    </row>
    <row r="39" spans="1:11" ht="75" customHeight="1" x14ac:dyDescent="0.25">
      <c r="A39" s="5">
        <v>96</v>
      </c>
      <c r="B39" s="6" t="s">
        <v>43</v>
      </c>
      <c r="C39" s="5" t="s">
        <v>7</v>
      </c>
      <c r="D39" s="5">
        <v>77</v>
      </c>
      <c r="E39" s="9">
        <v>0</v>
      </c>
      <c r="F39" s="9">
        <f t="shared" si="2"/>
        <v>0</v>
      </c>
      <c r="G39" s="5" t="s">
        <v>38</v>
      </c>
    </row>
    <row r="40" spans="1:11" ht="32.25" customHeight="1" x14ac:dyDescent="0.25">
      <c r="A40" s="5">
        <v>97</v>
      </c>
      <c r="B40" s="6" t="s">
        <v>44</v>
      </c>
      <c r="C40" s="5" t="s">
        <v>7</v>
      </c>
      <c r="D40" s="5">
        <v>2</v>
      </c>
      <c r="E40" s="9">
        <v>0</v>
      </c>
      <c r="F40" s="9">
        <f t="shared" si="2"/>
        <v>0</v>
      </c>
      <c r="G40" s="5" t="s">
        <v>38</v>
      </c>
    </row>
    <row r="41" spans="1:11" ht="28.5" x14ac:dyDescent="0.25">
      <c r="A41" s="5">
        <v>98</v>
      </c>
      <c r="B41" s="6" t="s">
        <v>45</v>
      </c>
      <c r="C41" s="5" t="s">
        <v>7</v>
      </c>
      <c r="D41" s="5">
        <v>8</v>
      </c>
      <c r="E41" s="9">
        <v>0</v>
      </c>
      <c r="F41" s="9">
        <f t="shared" si="2"/>
        <v>0</v>
      </c>
      <c r="G41" s="5" t="s">
        <v>38</v>
      </c>
    </row>
    <row r="42" spans="1:11" ht="21.75" customHeight="1" x14ac:dyDescent="0.25">
      <c r="A42" s="5">
        <v>99</v>
      </c>
      <c r="B42" s="6" t="s">
        <v>46</v>
      </c>
      <c r="C42" s="5" t="s">
        <v>7</v>
      </c>
      <c r="D42" s="5">
        <v>8</v>
      </c>
      <c r="E42" s="9">
        <v>0</v>
      </c>
      <c r="F42" s="9">
        <f t="shared" si="2"/>
        <v>0</v>
      </c>
      <c r="G42" s="5" t="s">
        <v>38</v>
      </c>
    </row>
    <row r="43" spans="1:11" ht="30.75" customHeight="1" x14ac:dyDescent="0.25">
      <c r="A43" s="5">
        <v>100</v>
      </c>
      <c r="B43" s="6" t="s">
        <v>47</v>
      </c>
      <c r="C43" s="5" t="s">
        <v>7</v>
      </c>
      <c r="D43" s="5">
        <v>8</v>
      </c>
      <c r="E43" s="9">
        <v>0</v>
      </c>
      <c r="F43" s="9">
        <f t="shared" si="2"/>
        <v>0</v>
      </c>
      <c r="G43" s="5" t="s">
        <v>38</v>
      </c>
    </row>
    <row r="44" spans="1:11" ht="20.25" customHeight="1" x14ac:dyDescent="0.25">
      <c r="A44" s="5">
        <v>101</v>
      </c>
      <c r="B44" s="6" t="s">
        <v>48</v>
      </c>
      <c r="C44" s="5" t="s">
        <v>7</v>
      </c>
      <c r="D44" s="5">
        <v>1</v>
      </c>
      <c r="E44" s="9">
        <v>0</v>
      </c>
      <c r="F44" s="9">
        <f t="shared" si="2"/>
        <v>0</v>
      </c>
      <c r="G44" s="5" t="s">
        <v>38</v>
      </c>
    </row>
    <row r="45" spans="1:11" ht="23.25" customHeight="1" x14ac:dyDescent="0.25">
      <c r="A45" s="5">
        <v>102</v>
      </c>
      <c r="B45" s="6" t="s">
        <v>49</v>
      </c>
      <c r="C45" s="5" t="s">
        <v>7</v>
      </c>
      <c r="D45" s="5">
        <v>9</v>
      </c>
      <c r="E45" s="9">
        <v>0</v>
      </c>
      <c r="F45" s="9">
        <f t="shared" si="2"/>
        <v>0</v>
      </c>
      <c r="G45" s="5" t="s">
        <v>38</v>
      </c>
    </row>
    <row r="46" spans="1:11" ht="34.5" customHeight="1" x14ac:dyDescent="0.25">
      <c r="A46" s="5">
        <v>103</v>
      </c>
      <c r="B46" s="6" t="s">
        <v>50</v>
      </c>
      <c r="C46" s="5" t="s">
        <v>7</v>
      </c>
      <c r="D46" s="5">
        <v>9</v>
      </c>
      <c r="E46" s="9">
        <v>0</v>
      </c>
      <c r="F46" s="9">
        <f t="shared" si="2"/>
        <v>0</v>
      </c>
      <c r="G46" s="5" t="s">
        <v>38</v>
      </c>
    </row>
    <row r="47" spans="1:11" ht="31.5" customHeight="1" x14ac:dyDescent="0.25">
      <c r="A47" s="5">
        <v>104</v>
      </c>
      <c r="B47" s="6" t="s">
        <v>51</v>
      </c>
      <c r="C47" s="5" t="s">
        <v>7</v>
      </c>
      <c r="D47" s="5">
        <v>9</v>
      </c>
      <c r="E47" s="9">
        <v>0</v>
      </c>
      <c r="F47" s="9">
        <f t="shared" si="2"/>
        <v>0</v>
      </c>
      <c r="G47" s="5" t="s">
        <v>38</v>
      </c>
    </row>
    <row r="48" spans="1:11" ht="85.5" x14ac:dyDescent="0.25">
      <c r="A48" s="5">
        <v>105</v>
      </c>
      <c r="B48" s="6" t="s">
        <v>52</v>
      </c>
      <c r="C48" s="5" t="s">
        <v>7</v>
      </c>
      <c r="D48" s="5">
        <v>1</v>
      </c>
      <c r="E48" s="9">
        <v>0</v>
      </c>
      <c r="F48" s="9">
        <f t="shared" si="2"/>
        <v>0</v>
      </c>
      <c r="G48" s="5" t="s">
        <v>38</v>
      </c>
      <c r="I48" s="17"/>
      <c r="J48" s="17"/>
      <c r="K48" s="17"/>
    </row>
    <row r="49" spans="1:9" ht="85.5" x14ac:dyDescent="0.25">
      <c r="A49" s="5">
        <v>106</v>
      </c>
      <c r="B49" s="6" t="s">
        <v>53</v>
      </c>
      <c r="C49" s="5" t="s">
        <v>7</v>
      </c>
      <c r="D49" s="5">
        <v>1</v>
      </c>
      <c r="E49" s="9">
        <v>0</v>
      </c>
      <c r="F49" s="9">
        <f t="shared" si="2"/>
        <v>0</v>
      </c>
      <c r="G49" s="12" t="s">
        <v>54</v>
      </c>
      <c r="I49" s="17"/>
    </row>
    <row r="50" spans="1:9" ht="21.75" customHeight="1" x14ac:dyDescent="0.25">
      <c r="A50" s="5">
        <v>107</v>
      </c>
      <c r="B50" s="6" t="s">
        <v>55</v>
      </c>
      <c r="C50" s="5" t="s">
        <v>7</v>
      </c>
      <c r="D50" s="5">
        <v>16</v>
      </c>
      <c r="E50" s="9">
        <v>0</v>
      </c>
      <c r="F50" s="9">
        <f t="shared" si="2"/>
        <v>0</v>
      </c>
      <c r="G50" s="5" t="s">
        <v>38</v>
      </c>
    </row>
    <row r="51" spans="1:9" ht="34.5" customHeight="1" x14ac:dyDescent="0.25">
      <c r="A51" s="5">
        <v>108</v>
      </c>
      <c r="B51" s="6" t="s">
        <v>56</v>
      </c>
      <c r="C51" s="5" t="s">
        <v>7</v>
      </c>
      <c r="D51" s="5">
        <v>16</v>
      </c>
      <c r="E51" s="9">
        <v>0</v>
      </c>
      <c r="F51" s="9">
        <f t="shared" si="2"/>
        <v>0</v>
      </c>
      <c r="G51" s="5" t="s">
        <v>38</v>
      </c>
    </row>
    <row r="52" spans="1:9" ht="32.25" customHeight="1" x14ac:dyDescent="0.25">
      <c r="A52" s="5">
        <v>109</v>
      </c>
      <c r="B52" s="6" t="s">
        <v>57</v>
      </c>
      <c r="C52" s="5" t="s">
        <v>7</v>
      </c>
      <c r="D52" s="5">
        <v>3</v>
      </c>
      <c r="E52" s="9">
        <v>0</v>
      </c>
      <c r="F52" s="9">
        <f t="shared" si="2"/>
        <v>0</v>
      </c>
      <c r="G52" s="5" t="s">
        <v>38</v>
      </c>
    </row>
    <row r="53" spans="1:9" ht="21.75" customHeight="1" x14ac:dyDescent="0.25">
      <c r="A53" s="5">
        <v>110</v>
      </c>
      <c r="B53" s="6" t="s">
        <v>58</v>
      </c>
      <c r="C53" s="5" t="s">
        <v>7</v>
      </c>
      <c r="D53" s="5">
        <v>32</v>
      </c>
      <c r="E53" s="9">
        <v>0</v>
      </c>
      <c r="F53" s="9">
        <f t="shared" si="2"/>
        <v>0</v>
      </c>
      <c r="G53" s="5" t="s">
        <v>38</v>
      </c>
    </row>
    <row r="54" spans="1:9" ht="106.5" customHeight="1" x14ac:dyDescent="0.25">
      <c r="A54" s="5">
        <v>111</v>
      </c>
      <c r="B54" s="6" t="s">
        <v>59</v>
      </c>
      <c r="C54" s="5" t="s">
        <v>7</v>
      </c>
      <c r="D54" s="5">
        <v>1</v>
      </c>
      <c r="E54" s="9">
        <v>0</v>
      </c>
      <c r="F54" s="9">
        <f t="shared" si="2"/>
        <v>0</v>
      </c>
      <c r="G54" s="5" t="s">
        <v>38</v>
      </c>
    </row>
    <row r="55" spans="1:9" ht="114" x14ac:dyDescent="0.25">
      <c r="A55" s="5">
        <v>112</v>
      </c>
      <c r="B55" s="6" t="s">
        <v>60</v>
      </c>
      <c r="C55" s="5" t="s">
        <v>7</v>
      </c>
      <c r="D55" s="5">
        <v>1</v>
      </c>
      <c r="E55" s="9">
        <v>0</v>
      </c>
      <c r="F55" s="9">
        <f t="shared" si="2"/>
        <v>0</v>
      </c>
      <c r="G55" s="12" t="s">
        <v>54</v>
      </c>
    </row>
    <row r="56" spans="1:9" ht="20.100000000000001" customHeight="1" x14ac:dyDescent="0.25">
      <c r="A56" s="25" t="s">
        <v>9</v>
      </c>
      <c r="B56" s="25"/>
      <c r="C56" s="25"/>
      <c r="D56" s="25"/>
      <c r="E56" s="25"/>
      <c r="F56" s="8">
        <f>ROUND(SUM(F34:F55),2)</f>
        <v>0</v>
      </c>
      <c r="G56" s="1"/>
      <c r="H56" s="17"/>
    </row>
    <row r="57" spans="1:9" ht="20.100000000000001" customHeight="1" x14ac:dyDescent="0.25">
      <c r="A57" s="26" t="s">
        <v>8</v>
      </c>
      <c r="B57" s="26"/>
      <c r="C57" s="26"/>
      <c r="D57" s="26"/>
      <c r="E57" s="26"/>
      <c r="F57" s="9">
        <f>ROUND((F56*0.24),2)</f>
        <v>0</v>
      </c>
      <c r="G57" s="1"/>
    </row>
    <row r="58" spans="1:9" ht="20.100000000000001" customHeight="1" x14ac:dyDescent="0.25">
      <c r="A58" s="25" t="s">
        <v>10</v>
      </c>
      <c r="B58" s="25"/>
      <c r="C58" s="25"/>
      <c r="D58" s="25"/>
      <c r="E58" s="25"/>
      <c r="F58" s="8">
        <f>ROUND((F56+F57),2)</f>
        <v>0</v>
      </c>
      <c r="G58" s="1"/>
    </row>
    <row r="59" spans="1:9" ht="39" customHeight="1" x14ac:dyDescent="0.25">
      <c r="A59" s="22" t="s">
        <v>182</v>
      </c>
      <c r="B59" s="22"/>
      <c r="C59" s="22"/>
      <c r="D59" s="22"/>
      <c r="E59" s="22"/>
      <c r="F59" s="22"/>
      <c r="G59" s="22"/>
    </row>
    <row r="60" spans="1:9" ht="20.100000000000001" customHeight="1" x14ac:dyDescent="0.25">
      <c r="A60" s="18"/>
      <c r="B60" s="18"/>
      <c r="C60" s="18"/>
      <c r="D60" s="18"/>
      <c r="E60" s="18"/>
      <c r="F60" s="19"/>
      <c r="G60" s="7"/>
    </row>
    <row r="61" spans="1:9" ht="20.100000000000001" customHeight="1" x14ac:dyDescent="0.25">
      <c r="A61" s="18"/>
      <c r="B61" s="18"/>
      <c r="C61" s="18"/>
      <c r="D61" s="18"/>
      <c r="E61" s="18"/>
      <c r="F61" s="27" t="s">
        <v>183</v>
      </c>
      <c r="G61" s="27"/>
    </row>
    <row r="62" spans="1:9" ht="20.100000000000001" customHeight="1" x14ac:dyDescent="0.25">
      <c r="A62" s="18"/>
      <c r="B62" s="18"/>
      <c r="C62" s="18"/>
      <c r="D62" s="18"/>
      <c r="E62" s="18"/>
      <c r="F62" s="20"/>
      <c r="G62" s="21"/>
    </row>
    <row r="63" spans="1:9" ht="20.100000000000001" customHeight="1" x14ac:dyDescent="0.25">
      <c r="A63" s="18"/>
      <c r="B63" s="18"/>
      <c r="C63" s="18"/>
      <c r="D63" s="18"/>
      <c r="E63" s="18"/>
      <c r="F63" s="20"/>
      <c r="G63" s="21"/>
    </row>
    <row r="64" spans="1:9" ht="20.100000000000001" customHeight="1" x14ac:dyDescent="0.25">
      <c r="A64" s="18"/>
      <c r="B64" s="18"/>
      <c r="C64" s="18"/>
      <c r="D64" s="18"/>
      <c r="E64" s="18"/>
      <c r="F64" s="27" t="s">
        <v>184</v>
      </c>
      <c r="G64" s="27"/>
    </row>
    <row r="66" spans="1:7" ht="20.100000000000001" customHeight="1" x14ac:dyDescent="0.25">
      <c r="A66" s="24" t="s">
        <v>61</v>
      </c>
      <c r="B66" s="24"/>
      <c r="C66" s="24"/>
      <c r="D66" s="24"/>
      <c r="E66" s="24"/>
      <c r="F66" s="24"/>
      <c r="G66" s="24"/>
    </row>
    <row r="67" spans="1:7" ht="30" x14ac:dyDescent="0.25">
      <c r="A67" s="4" t="s">
        <v>0</v>
      </c>
      <c r="B67" s="4" t="s">
        <v>1</v>
      </c>
      <c r="C67" s="4" t="s">
        <v>2</v>
      </c>
      <c r="D67" s="4" t="s">
        <v>3</v>
      </c>
      <c r="E67" s="4" t="s">
        <v>4</v>
      </c>
      <c r="F67" s="4" t="s">
        <v>5</v>
      </c>
      <c r="G67" s="4" t="s">
        <v>6</v>
      </c>
    </row>
    <row r="68" spans="1:7" ht="28.5" x14ac:dyDescent="0.25">
      <c r="A68" s="5">
        <v>113</v>
      </c>
      <c r="B68" s="6" t="s">
        <v>62</v>
      </c>
      <c r="C68" s="5" t="s">
        <v>7</v>
      </c>
      <c r="D68" s="5">
        <v>1</v>
      </c>
      <c r="E68" s="13">
        <v>0</v>
      </c>
      <c r="F68" s="9">
        <f t="shared" ref="F68:F114" si="3">ROUND((D68*E68),2)</f>
        <v>0</v>
      </c>
      <c r="G68" s="5" t="s">
        <v>63</v>
      </c>
    </row>
    <row r="69" spans="1:7" ht="85.5" x14ac:dyDescent="0.25">
      <c r="A69" s="5">
        <v>114</v>
      </c>
      <c r="B69" s="6" t="s">
        <v>64</v>
      </c>
      <c r="C69" s="14" t="s">
        <v>65</v>
      </c>
      <c r="D69" s="5">
        <v>1</v>
      </c>
      <c r="E69" s="13">
        <v>0</v>
      </c>
      <c r="F69" s="9">
        <f t="shared" si="3"/>
        <v>0</v>
      </c>
      <c r="G69" s="5" t="s">
        <v>63</v>
      </c>
    </row>
    <row r="70" spans="1:7" ht="57" x14ac:dyDescent="0.25">
      <c r="A70" s="5">
        <v>115</v>
      </c>
      <c r="B70" s="6" t="s">
        <v>66</v>
      </c>
      <c r="C70" s="5" t="s">
        <v>7</v>
      </c>
      <c r="D70" s="5">
        <v>1</v>
      </c>
      <c r="E70" s="13">
        <v>0</v>
      </c>
      <c r="F70" s="9">
        <f t="shared" si="3"/>
        <v>0</v>
      </c>
      <c r="G70" s="5" t="s">
        <v>63</v>
      </c>
    </row>
    <row r="71" spans="1:7" ht="28.5" x14ac:dyDescent="0.25">
      <c r="A71" s="5">
        <v>116</v>
      </c>
      <c r="B71" s="6" t="s">
        <v>67</v>
      </c>
      <c r="C71" s="5" t="s">
        <v>7</v>
      </c>
      <c r="D71" s="5">
        <v>1</v>
      </c>
      <c r="E71" s="13">
        <v>0</v>
      </c>
      <c r="F71" s="9">
        <f t="shared" si="3"/>
        <v>0</v>
      </c>
      <c r="G71" s="5" t="s">
        <v>63</v>
      </c>
    </row>
    <row r="72" spans="1:7" ht="57" x14ac:dyDescent="0.25">
      <c r="A72" s="5">
        <v>117</v>
      </c>
      <c r="B72" s="6" t="s">
        <v>68</v>
      </c>
      <c r="C72" s="5" t="s">
        <v>7</v>
      </c>
      <c r="D72" s="5">
        <v>1</v>
      </c>
      <c r="E72" s="13">
        <v>0</v>
      </c>
      <c r="F72" s="9">
        <f t="shared" si="3"/>
        <v>0</v>
      </c>
      <c r="G72" s="5" t="s">
        <v>63</v>
      </c>
    </row>
    <row r="73" spans="1:7" ht="28.5" x14ac:dyDescent="0.25">
      <c r="A73" s="5">
        <v>118</v>
      </c>
      <c r="B73" s="6" t="s">
        <v>69</v>
      </c>
      <c r="C73" s="5" t="s">
        <v>7</v>
      </c>
      <c r="D73" s="5">
        <v>1</v>
      </c>
      <c r="E73" s="13">
        <v>0</v>
      </c>
      <c r="F73" s="9">
        <f t="shared" si="3"/>
        <v>0</v>
      </c>
      <c r="G73" s="5" t="s">
        <v>63</v>
      </c>
    </row>
    <row r="74" spans="1:7" ht="85.5" x14ac:dyDescent="0.25">
      <c r="A74" s="5">
        <v>119</v>
      </c>
      <c r="B74" s="6" t="s">
        <v>70</v>
      </c>
      <c r="C74" s="5" t="s">
        <v>7</v>
      </c>
      <c r="D74" s="5">
        <v>1</v>
      </c>
      <c r="E74" s="13">
        <v>0</v>
      </c>
      <c r="F74" s="9">
        <f t="shared" si="3"/>
        <v>0</v>
      </c>
      <c r="G74" s="5" t="s">
        <v>63</v>
      </c>
    </row>
    <row r="75" spans="1:7" ht="28.5" x14ac:dyDescent="0.25">
      <c r="A75" s="5">
        <v>120</v>
      </c>
      <c r="B75" s="6" t="s">
        <v>71</v>
      </c>
      <c r="C75" s="5" t="s">
        <v>7</v>
      </c>
      <c r="D75" s="5">
        <v>1</v>
      </c>
      <c r="E75" s="13">
        <v>0</v>
      </c>
      <c r="F75" s="9">
        <f t="shared" si="3"/>
        <v>0</v>
      </c>
      <c r="G75" s="5" t="s">
        <v>63</v>
      </c>
    </row>
    <row r="76" spans="1:7" ht="42.75" x14ac:dyDescent="0.25">
      <c r="A76" s="5">
        <v>121</v>
      </c>
      <c r="B76" s="6" t="s">
        <v>72</v>
      </c>
      <c r="C76" s="5" t="s">
        <v>7</v>
      </c>
      <c r="D76" s="5">
        <v>1</v>
      </c>
      <c r="E76" s="13">
        <v>0</v>
      </c>
      <c r="F76" s="9">
        <f t="shared" si="3"/>
        <v>0</v>
      </c>
      <c r="G76" s="5" t="s">
        <v>63</v>
      </c>
    </row>
    <row r="77" spans="1:7" ht="42.75" x14ac:dyDescent="0.25">
      <c r="A77" s="5">
        <v>122</v>
      </c>
      <c r="B77" s="6" t="s">
        <v>73</v>
      </c>
      <c r="C77" s="5" t="s">
        <v>7</v>
      </c>
      <c r="D77" s="5">
        <v>1</v>
      </c>
      <c r="E77" s="13">
        <v>0</v>
      </c>
      <c r="F77" s="9">
        <f t="shared" si="3"/>
        <v>0</v>
      </c>
      <c r="G77" s="5" t="s">
        <v>63</v>
      </c>
    </row>
    <row r="78" spans="1:7" ht="42.75" x14ac:dyDescent="0.25">
      <c r="A78" s="5">
        <v>123</v>
      </c>
      <c r="B78" s="6" t="s">
        <v>74</v>
      </c>
      <c r="C78" s="5" t="s">
        <v>7</v>
      </c>
      <c r="D78" s="5">
        <v>1</v>
      </c>
      <c r="E78" s="13">
        <v>0</v>
      </c>
      <c r="F78" s="9">
        <f t="shared" si="3"/>
        <v>0</v>
      </c>
      <c r="G78" s="5" t="s">
        <v>63</v>
      </c>
    </row>
    <row r="79" spans="1:7" ht="57" x14ac:dyDescent="0.25">
      <c r="A79" s="5">
        <v>124</v>
      </c>
      <c r="B79" s="6" t="s">
        <v>75</v>
      </c>
      <c r="C79" s="5" t="s">
        <v>7</v>
      </c>
      <c r="D79" s="5">
        <v>4</v>
      </c>
      <c r="E79" s="13">
        <v>0</v>
      </c>
      <c r="F79" s="9">
        <f t="shared" si="3"/>
        <v>0</v>
      </c>
      <c r="G79" s="5" t="s">
        <v>63</v>
      </c>
    </row>
    <row r="80" spans="1:7" ht="57" x14ac:dyDescent="0.25">
      <c r="A80" s="5">
        <v>125</v>
      </c>
      <c r="B80" s="6" t="s">
        <v>76</v>
      </c>
      <c r="C80" s="5" t="s">
        <v>7</v>
      </c>
      <c r="D80" s="5">
        <v>1</v>
      </c>
      <c r="E80" s="13">
        <v>0</v>
      </c>
      <c r="F80" s="9">
        <f t="shared" si="3"/>
        <v>0</v>
      </c>
      <c r="G80" s="5" t="s">
        <v>63</v>
      </c>
    </row>
    <row r="81" spans="1:7" ht="42.75" x14ac:dyDescent="0.25">
      <c r="A81" s="5">
        <v>126</v>
      </c>
      <c r="B81" s="6" t="s">
        <v>77</v>
      </c>
      <c r="C81" s="5" t="s">
        <v>7</v>
      </c>
      <c r="D81" s="5">
        <v>3</v>
      </c>
      <c r="E81" s="13">
        <v>0</v>
      </c>
      <c r="F81" s="9">
        <f t="shared" si="3"/>
        <v>0</v>
      </c>
      <c r="G81" s="5" t="s">
        <v>63</v>
      </c>
    </row>
    <row r="82" spans="1:7" ht="28.5" x14ac:dyDescent="0.25">
      <c r="A82" s="5">
        <v>127</v>
      </c>
      <c r="B82" s="6" t="s">
        <v>78</v>
      </c>
      <c r="C82" s="5" t="s">
        <v>7</v>
      </c>
      <c r="D82" s="5">
        <v>1</v>
      </c>
      <c r="E82" s="13">
        <v>0</v>
      </c>
      <c r="F82" s="9">
        <f t="shared" si="3"/>
        <v>0</v>
      </c>
      <c r="G82" s="5" t="s">
        <v>63</v>
      </c>
    </row>
    <row r="83" spans="1:7" ht="57" x14ac:dyDescent="0.25">
      <c r="A83" s="5">
        <v>128</v>
      </c>
      <c r="B83" s="6" t="s">
        <v>79</v>
      </c>
      <c r="C83" s="5" t="s">
        <v>7</v>
      </c>
      <c r="D83" s="5">
        <v>1</v>
      </c>
      <c r="E83" s="13">
        <v>0</v>
      </c>
      <c r="F83" s="9">
        <f t="shared" si="3"/>
        <v>0</v>
      </c>
      <c r="G83" s="5" t="s">
        <v>63</v>
      </c>
    </row>
    <row r="84" spans="1:7" ht="71.25" x14ac:dyDescent="0.25">
      <c r="A84" s="5">
        <v>129</v>
      </c>
      <c r="B84" s="6" t="s">
        <v>80</v>
      </c>
      <c r="C84" s="5" t="s">
        <v>7</v>
      </c>
      <c r="D84" s="5">
        <v>1</v>
      </c>
      <c r="E84" s="13">
        <v>0</v>
      </c>
      <c r="F84" s="9">
        <f t="shared" si="3"/>
        <v>0</v>
      </c>
      <c r="G84" s="5" t="s">
        <v>63</v>
      </c>
    </row>
    <row r="85" spans="1:7" ht="85.5" x14ac:dyDescent="0.25">
      <c r="A85" s="5">
        <v>130</v>
      </c>
      <c r="B85" s="6" t="s">
        <v>81</v>
      </c>
      <c r="C85" s="5" t="s">
        <v>7</v>
      </c>
      <c r="D85" s="5">
        <v>1</v>
      </c>
      <c r="E85" s="13">
        <v>0</v>
      </c>
      <c r="F85" s="9">
        <f t="shared" si="3"/>
        <v>0</v>
      </c>
      <c r="G85" s="5" t="s">
        <v>63</v>
      </c>
    </row>
    <row r="86" spans="1:7" ht="28.5" x14ac:dyDescent="0.25">
      <c r="A86" s="5">
        <v>131</v>
      </c>
      <c r="B86" s="6" t="s">
        <v>82</v>
      </c>
      <c r="C86" s="5" t="s">
        <v>7</v>
      </c>
      <c r="D86" s="5">
        <v>1</v>
      </c>
      <c r="E86" s="13">
        <v>0</v>
      </c>
      <c r="F86" s="9">
        <f t="shared" si="3"/>
        <v>0</v>
      </c>
      <c r="G86" s="5" t="s">
        <v>63</v>
      </c>
    </row>
    <row r="87" spans="1:7" ht="57" x14ac:dyDescent="0.25">
      <c r="A87" s="5">
        <v>132</v>
      </c>
      <c r="B87" s="6" t="s">
        <v>83</v>
      </c>
      <c r="C87" s="5" t="s">
        <v>7</v>
      </c>
      <c r="D87" s="5">
        <v>1</v>
      </c>
      <c r="E87" s="13">
        <v>0</v>
      </c>
      <c r="F87" s="9">
        <f t="shared" si="3"/>
        <v>0</v>
      </c>
      <c r="G87" s="5" t="s">
        <v>63</v>
      </c>
    </row>
    <row r="88" spans="1:7" ht="42.75" x14ac:dyDescent="0.25">
      <c r="A88" s="5">
        <v>133</v>
      </c>
      <c r="B88" s="6" t="s">
        <v>84</v>
      </c>
      <c r="C88" s="5" t="s">
        <v>7</v>
      </c>
      <c r="D88" s="5">
        <v>3</v>
      </c>
      <c r="E88" s="13">
        <v>0</v>
      </c>
      <c r="F88" s="9">
        <f t="shared" si="3"/>
        <v>0</v>
      </c>
      <c r="G88" s="5" t="s">
        <v>63</v>
      </c>
    </row>
    <row r="89" spans="1:7" ht="42.75" x14ac:dyDescent="0.25">
      <c r="A89" s="5">
        <v>134</v>
      </c>
      <c r="B89" s="6" t="s">
        <v>85</v>
      </c>
      <c r="C89" s="5" t="s">
        <v>7</v>
      </c>
      <c r="D89" s="5">
        <v>1</v>
      </c>
      <c r="E89" s="13">
        <v>0</v>
      </c>
      <c r="F89" s="9">
        <f t="shared" si="3"/>
        <v>0</v>
      </c>
      <c r="G89" s="5" t="s">
        <v>63</v>
      </c>
    </row>
    <row r="90" spans="1:7" ht="57" x14ac:dyDescent="0.25">
      <c r="A90" s="5">
        <v>135</v>
      </c>
      <c r="B90" s="6" t="s">
        <v>86</v>
      </c>
      <c r="C90" s="5" t="s">
        <v>7</v>
      </c>
      <c r="D90" s="5">
        <v>1</v>
      </c>
      <c r="E90" s="13">
        <v>0</v>
      </c>
      <c r="F90" s="9">
        <f t="shared" si="3"/>
        <v>0</v>
      </c>
      <c r="G90" s="5" t="s">
        <v>63</v>
      </c>
    </row>
    <row r="91" spans="1:7" ht="42.75" x14ac:dyDescent="0.25">
      <c r="A91" s="5">
        <v>136</v>
      </c>
      <c r="B91" s="6" t="s">
        <v>87</v>
      </c>
      <c r="C91" s="5" t="s">
        <v>7</v>
      </c>
      <c r="D91" s="5">
        <v>3</v>
      </c>
      <c r="E91" s="13">
        <v>0</v>
      </c>
      <c r="F91" s="9">
        <f t="shared" si="3"/>
        <v>0</v>
      </c>
      <c r="G91" s="5" t="s">
        <v>63</v>
      </c>
    </row>
    <row r="92" spans="1:7" ht="42.75" x14ac:dyDescent="0.25">
      <c r="A92" s="5">
        <v>137</v>
      </c>
      <c r="B92" s="6" t="s">
        <v>88</v>
      </c>
      <c r="C92" s="5" t="s">
        <v>7</v>
      </c>
      <c r="D92" s="5">
        <v>1</v>
      </c>
      <c r="E92" s="13">
        <v>0</v>
      </c>
      <c r="F92" s="9">
        <f t="shared" si="3"/>
        <v>0</v>
      </c>
      <c r="G92" s="5" t="s">
        <v>63</v>
      </c>
    </row>
    <row r="93" spans="1:7" ht="57" x14ac:dyDescent="0.25">
      <c r="A93" s="5">
        <v>138</v>
      </c>
      <c r="B93" s="6" t="s">
        <v>89</v>
      </c>
      <c r="C93" s="5" t="s">
        <v>7</v>
      </c>
      <c r="D93" s="5">
        <v>1</v>
      </c>
      <c r="E93" s="13">
        <v>0</v>
      </c>
      <c r="F93" s="9">
        <f t="shared" si="3"/>
        <v>0</v>
      </c>
      <c r="G93" s="5" t="s">
        <v>63</v>
      </c>
    </row>
    <row r="94" spans="1:7" ht="64.5" customHeight="1" x14ac:dyDescent="0.25">
      <c r="A94" s="5">
        <v>139</v>
      </c>
      <c r="B94" s="6" t="s">
        <v>90</v>
      </c>
      <c r="C94" s="5" t="s">
        <v>7</v>
      </c>
      <c r="D94" s="5">
        <v>2</v>
      </c>
      <c r="E94" s="13">
        <v>0</v>
      </c>
      <c r="F94" s="9">
        <f t="shared" si="3"/>
        <v>0</v>
      </c>
      <c r="G94" s="5" t="s">
        <v>63</v>
      </c>
    </row>
    <row r="95" spans="1:7" ht="256.5" x14ac:dyDescent="0.25">
      <c r="A95" s="5">
        <v>140</v>
      </c>
      <c r="B95" s="6" t="s">
        <v>91</v>
      </c>
      <c r="C95" s="5" t="s">
        <v>7</v>
      </c>
      <c r="D95" s="5">
        <v>1</v>
      </c>
      <c r="E95" s="13">
        <v>0</v>
      </c>
      <c r="F95" s="9">
        <f t="shared" si="3"/>
        <v>0</v>
      </c>
      <c r="G95" s="5" t="s">
        <v>63</v>
      </c>
    </row>
    <row r="96" spans="1:7" ht="71.25" x14ac:dyDescent="0.25">
      <c r="A96" s="5">
        <v>141</v>
      </c>
      <c r="B96" s="6" t="s">
        <v>92</v>
      </c>
      <c r="C96" s="5" t="s">
        <v>7</v>
      </c>
      <c r="D96" s="5">
        <v>3</v>
      </c>
      <c r="E96" s="13">
        <v>0</v>
      </c>
      <c r="F96" s="9">
        <f t="shared" si="3"/>
        <v>0</v>
      </c>
      <c r="G96" s="5" t="s">
        <v>63</v>
      </c>
    </row>
    <row r="97" spans="1:7" ht="71.25" x14ac:dyDescent="0.25">
      <c r="A97" s="5">
        <v>142</v>
      </c>
      <c r="B97" s="6" t="s">
        <v>92</v>
      </c>
      <c r="C97" s="5" t="s">
        <v>7</v>
      </c>
      <c r="D97" s="5">
        <v>3</v>
      </c>
      <c r="E97" s="13">
        <v>0</v>
      </c>
      <c r="F97" s="9">
        <f t="shared" si="3"/>
        <v>0</v>
      </c>
      <c r="G97" s="5" t="s">
        <v>63</v>
      </c>
    </row>
    <row r="98" spans="1:7" ht="71.25" x14ac:dyDescent="0.25">
      <c r="A98" s="5">
        <v>143</v>
      </c>
      <c r="B98" s="6" t="s">
        <v>92</v>
      </c>
      <c r="C98" s="5" t="s">
        <v>7</v>
      </c>
      <c r="D98" s="5">
        <v>3</v>
      </c>
      <c r="E98" s="13">
        <v>0</v>
      </c>
      <c r="F98" s="9">
        <f t="shared" si="3"/>
        <v>0</v>
      </c>
      <c r="G98" s="5" t="s">
        <v>63</v>
      </c>
    </row>
    <row r="99" spans="1:7" ht="71.25" x14ac:dyDescent="0.25">
      <c r="A99" s="5">
        <v>144</v>
      </c>
      <c r="B99" s="6" t="s">
        <v>92</v>
      </c>
      <c r="C99" s="5" t="s">
        <v>7</v>
      </c>
      <c r="D99" s="5">
        <v>3</v>
      </c>
      <c r="E99" s="13">
        <v>0</v>
      </c>
      <c r="F99" s="9">
        <f t="shared" si="3"/>
        <v>0</v>
      </c>
      <c r="G99" s="5" t="s">
        <v>63</v>
      </c>
    </row>
    <row r="100" spans="1:7" ht="42.75" x14ac:dyDescent="0.25">
      <c r="A100" s="5">
        <v>145</v>
      </c>
      <c r="B100" s="6" t="s">
        <v>93</v>
      </c>
      <c r="C100" s="5" t="s">
        <v>7</v>
      </c>
      <c r="D100" s="5">
        <v>2</v>
      </c>
      <c r="E100" s="13">
        <v>0</v>
      </c>
      <c r="F100" s="9">
        <f t="shared" si="3"/>
        <v>0</v>
      </c>
      <c r="G100" s="5" t="s">
        <v>63</v>
      </c>
    </row>
    <row r="101" spans="1:7" ht="85.5" x14ac:dyDescent="0.25">
      <c r="A101" s="5">
        <v>146</v>
      </c>
      <c r="B101" s="6" t="s">
        <v>94</v>
      </c>
      <c r="C101" s="5" t="s">
        <v>7</v>
      </c>
      <c r="D101" s="5">
        <v>1</v>
      </c>
      <c r="E101" s="13">
        <v>0</v>
      </c>
      <c r="F101" s="9">
        <f t="shared" si="3"/>
        <v>0</v>
      </c>
      <c r="G101" s="5" t="s">
        <v>63</v>
      </c>
    </row>
    <row r="102" spans="1:7" ht="99.75" x14ac:dyDescent="0.25">
      <c r="A102" s="5">
        <v>147</v>
      </c>
      <c r="B102" s="6" t="s">
        <v>95</v>
      </c>
      <c r="C102" s="5" t="s">
        <v>7</v>
      </c>
      <c r="D102" s="5">
        <v>1</v>
      </c>
      <c r="E102" s="13">
        <v>0</v>
      </c>
      <c r="F102" s="9">
        <f t="shared" si="3"/>
        <v>0</v>
      </c>
      <c r="G102" s="5" t="s">
        <v>63</v>
      </c>
    </row>
    <row r="103" spans="1:7" ht="142.5" x14ac:dyDescent="0.25">
      <c r="A103" s="5">
        <v>148</v>
      </c>
      <c r="B103" s="6" t="s">
        <v>96</v>
      </c>
      <c r="C103" s="5" t="s">
        <v>7</v>
      </c>
      <c r="D103" s="5">
        <v>1</v>
      </c>
      <c r="E103" s="13">
        <v>0</v>
      </c>
      <c r="F103" s="9">
        <f t="shared" si="3"/>
        <v>0</v>
      </c>
      <c r="G103" s="5" t="s">
        <v>63</v>
      </c>
    </row>
    <row r="104" spans="1:7" ht="42.75" x14ac:dyDescent="0.25">
      <c r="A104" s="5">
        <v>149</v>
      </c>
      <c r="B104" s="6" t="s">
        <v>97</v>
      </c>
      <c r="C104" s="5" t="s">
        <v>7</v>
      </c>
      <c r="D104" s="5">
        <v>5</v>
      </c>
      <c r="E104" s="13">
        <v>0</v>
      </c>
      <c r="F104" s="9">
        <f t="shared" si="3"/>
        <v>0</v>
      </c>
      <c r="G104" s="5" t="s">
        <v>98</v>
      </c>
    </row>
    <row r="105" spans="1:7" ht="57" x14ac:dyDescent="0.25">
      <c r="A105" s="5">
        <v>150</v>
      </c>
      <c r="B105" s="6" t="s">
        <v>99</v>
      </c>
      <c r="C105" s="5" t="s">
        <v>7</v>
      </c>
      <c r="D105" s="5">
        <v>2</v>
      </c>
      <c r="E105" s="13">
        <v>0</v>
      </c>
      <c r="F105" s="9">
        <f t="shared" si="3"/>
        <v>0</v>
      </c>
      <c r="G105" s="5" t="s">
        <v>100</v>
      </c>
    </row>
    <row r="106" spans="1:7" ht="28.5" x14ac:dyDescent="0.25">
      <c r="A106" s="5">
        <v>151</v>
      </c>
      <c r="B106" s="6" t="s">
        <v>101</v>
      </c>
      <c r="C106" s="5" t="s">
        <v>7</v>
      </c>
      <c r="D106" s="5">
        <v>2</v>
      </c>
      <c r="E106" s="13">
        <v>0</v>
      </c>
      <c r="F106" s="9">
        <f t="shared" si="3"/>
        <v>0</v>
      </c>
      <c r="G106" s="5" t="s">
        <v>100</v>
      </c>
    </row>
    <row r="107" spans="1:7" ht="28.5" x14ac:dyDescent="0.25">
      <c r="A107" s="5">
        <v>152</v>
      </c>
      <c r="B107" s="6" t="s">
        <v>102</v>
      </c>
      <c r="C107" s="5" t="s">
        <v>7</v>
      </c>
      <c r="D107" s="5">
        <v>1</v>
      </c>
      <c r="E107" s="13">
        <v>0</v>
      </c>
      <c r="F107" s="9">
        <f t="shared" si="3"/>
        <v>0</v>
      </c>
      <c r="G107" s="5" t="s">
        <v>100</v>
      </c>
    </row>
    <row r="108" spans="1:7" ht="42.75" x14ac:dyDescent="0.25">
      <c r="A108" s="5">
        <v>153</v>
      </c>
      <c r="B108" s="6" t="s">
        <v>103</v>
      </c>
      <c r="C108" s="5" t="s">
        <v>7</v>
      </c>
      <c r="D108" s="5">
        <v>1</v>
      </c>
      <c r="E108" s="13">
        <v>0</v>
      </c>
      <c r="F108" s="9">
        <f t="shared" si="3"/>
        <v>0</v>
      </c>
      <c r="G108" s="5" t="s">
        <v>100</v>
      </c>
    </row>
    <row r="109" spans="1:7" ht="42.75" x14ac:dyDescent="0.25">
      <c r="A109" s="5">
        <v>154</v>
      </c>
      <c r="B109" s="6" t="s">
        <v>74</v>
      </c>
      <c r="C109" s="5" t="s">
        <v>7</v>
      </c>
      <c r="D109" s="5">
        <v>1</v>
      </c>
      <c r="E109" s="13">
        <v>0</v>
      </c>
      <c r="F109" s="9">
        <f t="shared" si="3"/>
        <v>0</v>
      </c>
      <c r="G109" s="5" t="s">
        <v>100</v>
      </c>
    </row>
    <row r="110" spans="1:7" ht="28.5" x14ac:dyDescent="0.25">
      <c r="A110" s="5">
        <v>155</v>
      </c>
      <c r="B110" s="6" t="s">
        <v>104</v>
      </c>
      <c r="C110" s="5" t="s">
        <v>7</v>
      </c>
      <c r="D110" s="5">
        <v>1</v>
      </c>
      <c r="E110" s="13">
        <v>0</v>
      </c>
      <c r="F110" s="9">
        <f t="shared" si="3"/>
        <v>0</v>
      </c>
      <c r="G110" s="5" t="s">
        <v>100</v>
      </c>
    </row>
    <row r="111" spans="1:7" ht="42.75" x14ac:dyDescent="0.25">
      <c r="A111" s="5">
        <v>156</v>
      </c>
      <c r="B111" s="6" t="s">
        <v>105</v>
      </c>
      <c r="C111" s="5" t="s">
        <v>7</v>
      </c>
      <c r="D111" s="5">
        <v>2</v>
      </c>
      <c r="E111" s="13">
        <v>0</v>
      </c>
      <c r="F111" s="9">
        <f t="shared" si="3"/>
        <v>0</v>
      </c>
      <c r="G111" s="5" t="s">
        <v>100</v>
      </c>
    </row>
    <row r="112" spans="1:7" ht="57" x14ac:dyDescent="0.25">
      <c r="A112" s="5">
        <v>157</v>
      </c>
      <c r="B112" s="6" t="s">
        <v>106</v>
      </c>
      <c r="C112" s="5" t="s">
        <v>7</v>
      </c>
      <c r="D112" s="5">
        <v>2</v>
      </c>
      <c r="E112" s="13">
        <v>0</v>
      </c>
      <c r="F112" s="9">
        <f t="shared" si="3"/>
        <v>0</v>
      </c>
      <c r="G112" s="5" t="s">
        <v>100</v>
      </c>
    </row>
    <row r="113" spans="1:8" ht="42.75" x14ac:dyDescent="0.25">
      <c r="A113" s="5">
        <v>158</v>
      </c>
      <c r="B113" s="6" t="s">
        <v>107</v>
      </c>
      <c r="C113" s="5" t="s">
        <v>7</v>
      </c>
      <c r="D113" s="5">
        <v>3</v>
      </c>
      <c r="E113" s="13">
        <v>0</v>
      </c>
      <c r="F113" s="9">
        <f t="shared" si="3"/>
        <v>0</v>
      </c>
      <c r="G113" s="5" t="s">
        <v>100</v>
      </c>
    </row>
    <row r="114" spans="1:8" ht="42.75" x14ac:dyDescent="0.25">
      <c r="A114" s="5">
        <v>159</v>
      </c>
      <c r="B114" s="6" t="s">
        <v>107</v>
      </c>
      <c r="C114" s="5" t="s">
        <v>7</v>
      </c>
      <c r="D114" s="5">
        <v>1</v>
      </c>
      <c r="E114" s="13">
        <v>0</v>
      </c>
      <c r="F114" s="9">
        <f t="shared" si="3"/>
        <v>0</v>
      </c>
      <c r="G114" s="5" t="s">
        <v>100</v>
      </c>
    </row>
    <row r="115" spans="1:8" ht="20.100000000000001" customHeight="1" x14ac:dyDescent="0.25">
      <c r="A115" s="25" t="s">
        <v>11</v>
      </c>
      <c r="B115" s="25"/>
      <c r="C115" s="25"/>
      <c r="D115" s="25"/>
      <c r="E115" s="25"/>
      <c r="F115" s="8">
        <f>SUM(F68:F114)</f>
        <v>0</v>
      </c>
      <c r="G115" s="1"/>
      <c r="H115" s="17"/>
    </row>
    <row r="116" spans="1:8" ht="20.100000000000001" customHeight="1" x14ac:dyDescent="0.25">
      <c r="A116" s="26" t="s">
        <v>8</v>
      </c>
      <c r="B116" s="26"/>
      <c r="C116" s="26"/>
      <c r="D116" s="26"/>
      <c r="E116" s="26"/>
      <c r="F116" s="9">
        <f>F115*0.24</f>
        <v>0</v>
      </c>
      <c r="G116" s="1"/>
    </row>
    <row r="117" spans="1:8" ht="20.100000000000001" customHeight="1" x14ac:dyDescent="0.25">
      <c r="A117" s="25" t="s">
        <v>12</v>
      </c>
      <c r="B117" s="25"/>
      <c r="C117" s="25"/>
      <c r="D117" s="25"/>
      <c r="E117" s="25"/>
      <c r="F117" s="8">
        <f>F115+F116</f>
        <v>0</v>
      </c>
      <c r="G117" s="1"/>
    </row>
    <row r="118" spans="1:8" ht="36" customHeight="1" x14ac:dyDescent="0.25">
      <c r="A118" s="22" t="s">
        <v>182</v>
      </c>
      <c r="B118" s="22"/>
      <c r="C118" s="22"/>
      <c r="D118" s="22"/>
      <c r="E118" s="22"/>
      <c r="F118" s="22"/>
      <c r="G118" s="22"/>
    </row>
    <row r="119" spans="1:8" ht="20.100000000000001" customHeight="1" x14ac:dyDescent="0.25">
      <c r="A119" s="18"/>
      <c r="B119" s="18"/>
      <c r="C119" s="18"/>
      <c r="D119" s="18"/>
      <c r="E119" s="18"/>
      <c r="F119" s="19"/>
      <c r="G119" s="7"/>
    </row>
    <row r="120" spans="1:8" ht="20.100000000000001" customHeight="1" x14ac:dyDescent="0.25">
      <c r="A120" s="18"/>
      <c r="B120" s="18"/>
      <c r="C120" s="18"/>
      <c r="D120" s="18"/>
      <c r="E120" s="18"/>
      <c r="F120" s="27" t="s">
        <v>183</v>
      </c>
      <c r="G120" s="27"/>
    </row>
    <row r="121" spans="1:8" ht="20.100000000000001" customHeight="1" x14ac:dyDescent="0.25">
      <c r="A121" s="18"/>
      <c r="B121" s="18"/>
      <c r="C121" s="18"/>
      <c r="D121" s="18"/>
      <c r="E121" s="18"/>
      <c r="F121" s="20"/>
      <c r="G121" s="21"/>
    </row>
    <row r="122" spans="1:8" ht="20.100000000000001" customHeight="1" x14ac:dyDescent="0.25">
      <c r="A122" s="18"/>
      <c r="B122" s="18"/>
      <c r="C122" s="18"/>
      <c r="D122" s="18"/>
      <c r="E122" s="18"/>
      <c r="F122" s="20"/>
      <c r="G122" s="21"/>
    </row>
    <row r="123" spans="1:8" ht="20.100000000000001" customHeight="1" x14ac:dyDescent="0.25">
      <c r="A123" s="18"/>
      <c r="B123" s="18"/>
      <c r="C123" s="18"/>
      <c r="D123" s="18"/>
      <c r="E123" s="18"/>
      <c r="F123" s="27" t="s">
        <v>184</v>
      </c>
      <c r="G123" s="27"/>
    </row>
    <row r="125" spans="1:8" ht="20.100000000000001" customHeight="1" x14ac:dyDescent="0.25">
      <c r="A125" s="24" t="s">
        <v>108</v>
      </c>
      <c r="B125" s="24"/>
      <c r="C125" s="24"/>
      <c r="D125" s="24"/>
      <c r="E125" s="24"/>
      <c r="F125" s="24"/>
      <c r="G125" s="24"/>
    </row>
    <row r="126" spans="1:8" ht="30" x14ac:dyDescent="0.25">
      <c r="A126" s="4" t="s">
        <v>0</v>
      </c>
      <c r="B126" s="4" t="s">
        <v>1</v>
      </c>
      <c r="C126" s="4" t="s">
        <v>2</v>
      </c>
      <c r="D126" s="4" t="s">
        <v>3</v>
      </c>
      <c r="E126" s="4" t="s">
        <v>4</v>
      </c>
      <c r="F126" s="4" t="s">
        <v>5</v>
      </c>
      <c r="G126" s="4" t="s">
        <v>6</v>
      </c>
    </row>
    <row r="127" spans="1:8" ht="64.5" customHeight="1" x14ac:dyDescent="0.25">
      <c r="A127" s="5">
        <v>160</v>
      </c>
      <c r="B127" s="6" t="s">
        <v>109</v>
      </c>
      <c r="C127" s="5" t="s">
        <v>7</v>
      </c>
      <c r="D127" s="5">
        <v>25</v>
      </c>
      <c r="E127" s="9">
        <v>0</v>
      </c>
      <c r="F127" s="9">
        <f t="shared" ref="F127:F133" si="4">ROUND((D127*E127),2)</f>
        <v>0</v>
      </c>
      <c r="G127" s="5" t="s">
        <v>110</v>
      </c>
    </row>
    <row r="128" spans="1:8" ht="27.75" customHeight="1" x14ac:dyDescent="0.25">
      <c r="A128" s="5">
        <v>161</v>
      </c>
      <c r="B128" s="6" t="s">
        <v>111</v>
      </c>
      <c r="C128" s="5" t="s">
        <v>7</v>
      </c>
      <c r="D128" s="5">
        <v>20</v>
      </c>
      <c r="E128" s="9">
        <v>0</v>
      </c>
      <c r="F128" s="9">
        <f t="shared" si="4"/>
        <v>0</v>
      </c>
      <c r="G128" s="5" t="s">
        <v>112</v>
      </c>
    </row>
    <row r="129" spans="1:8" ht="30.75" customHeight="1" x14ac:dyDescent="0.25">
      <c r="A129" s="5">
        <v>162</v>
      </c>
      <c r="B129" s="6" t="s">
        <v>113</v>
      </c>
      <c r="C129" s="5" t="s">
        <v>7</v>
      </c>
      <c r="D129" s="5">
        <v>10</v>
      </c>
      <c r="E129" s="9">
        <v>0</v>
      </c>
      <c r="F129" s="9">
        <f t="shared" si="4"/>
        <v>0</v>
      </c>
      <c r="G129" s="5" t="s">
        <v>112</v>
      </c>
    </row>
    <row r="130" spans="1:8" ht="49.5" customHeight="1" x14ac:dyDescent="0.25">
      <c r="A130" s="5">
        <v>163</v>
      </c>
      <c r="B130" s="6" t="s">
        <v>114</v>
      </c>
      <c r="C130" s="5" t="s">
        <v>7</v>
      </c>
      <c r="D130" s="5">
        <v>5</v>
      </c>
      <c r="E130" s="9">
        <v>0</v>
      </c>
      <c r="F130" s="9">
        <f t="shared" si="4"/>
        <v>0</v>
      </c>
      <c r="G130" s="5" t="s">
        <v>115</v>
      </c>
    </row>
    <row r="131" spans="1:8" ht="93" customHeight="1" x14ac:dyDescent="0.25">
      <c r="A131" s="5">
        <v>164</v>
      </c>
      <c r="B131" s="6" t="s">
        <v>116</v>
      </c>
      <c r="C131" s="5" t="s">
        <v>7</v>
      </c>
      <c r="D131" s="5">
        <v>2</v>
      </c>
      <c r="E131" s="9">
        <v>0</v>
      </c>
      <c r="F131" s="9">
        <f t="shared" si="4"/>
        <v>0</v>
      </c>
      <c r="G131" s="5" t="s">
        <v>117</v>
      </c>
    </row>
    <row r="132" spans="1:8" ht="85.5" x14ac:dyDescent="0.25">
      <c r="A132" s="5">
        <v>165</v>
      </c>
      <c r="B132" s="6" t="s">
        <v>118</v>
      </c>
      <c r="C132" s="5" t="s">
        <v>7</v>
      </c>
      <c r="D132" s="5">
        <v>8</v>
      </c>
      <c r="E132" s="9">
        <v>0</v>
      </c>
      <c r="F132" s="9">
        <f t="shared" si="4"/>
        <v>0</v>
      </c>
      <c r="G132" s="5" t="s">
        <v>117</v>
      </c>
    </row>
    <row r="133" spans="1:8" ht="36" customHeight="1" x14ac:dyDescent="0.25">
      <c r="A133" s="5">
        <v>166</v>
      </c>
      <c r="B133" s="6" t="s">
        <v>119</v>
      </c>
      <c r="C133" s="5" t="s">
        <v>7</v>
      </c>
      <c r="D133" s="5">
        <v>2</v>
      </c>
      <c r="E133" s="9">
        <v>0</v>
      </c>
      <c r="F133" s="9">
        <f t="shared" si="4"/>
        <v>0</v>
      </c>
      <c r="G133" s="5" t="s">
        <v>120</v>
      </c>
    </row>
    <row r="134" spans="1:8" ht="20.100000000000001" customHeight="1" x14ac:dyDescent="0.25">
      <c r="A134" s="25" t="s">
        <v>121</v>
      </c>
      <c r="B134" s="25"/>
      <c r="C134" s="25"/>
      <c r="D134" s="25"/>
      <c r="E134" s="25"/>
      <c r="F134" s="8">
        <f>ROUND(SUM(F127:F133),2)</f>
        <v>0</v>
      </c>
      <c r="G134" s="1"/>
      <c r="H134" s="17"/>
    </row>
    <row r="135" spans="1:8" ht="20.100000000000001" customHeight="1" x14ac:dyDescent="0.25">
      <c r="A135" s="26" t="s">
        <v>8</v>
      </c>
      <c r="B135" s="26"/>
      <c r="C135" s="26"/>
      <c r="D135" s="26"/>
      <c r="E135" s="26"/>
      <c r="F135" s="9">
        <f>ROUND((F134*0.24),2)</f>
        <v>0</v>
      </c>
      <c r="G135" s="1"/>
    </row>
    <row r="136" spans="1:8" ht="20.100000000000001" customHeight="1" x14ac:dyDescent="0.25">
      <c r="A136" s="25" t="s">
        <v>122</v>
      </c>
      <c r="B136" s="25"/>
      <c r="C136" s="25"/>
      <c r="D136" s="25"/>
      <c r="E136" s="25"/>
      <c r="F136" s="8">
        <f>ROUND((F134+F135),2)</f>
        <v>0</v>
      </c>
      <c r="G136" s="1"/>
    </row>
    <row r="137" spans="1:8" ht="35.25" customHeight="1" x14ac:dyDescent="0.25">
      <c r="A137" s="22" t="s">
        <v>182</v>
      </c>
      <c r="B137" s="22"/>
      <c r="C137" s="22"/>
      <c r="D137" s="22"/>
      <c r="E137" s="22"/>
      <c r="F137" s="22"/>
      <c r="G137" s="22"/>
    </row>
    <row r="138" spans="1:8" ht="20.100000000000001" customHeight="1" x14ac:dyDescent="0.25">
      <c r="A138" s="18"/>
      <c r="B138" s="18"/>
      <c r="C138" s="18"/>
      <c r="D138" s="18"/>
      <c r="E138" s="18"/>
      <c r="F138" s="19"/>
      <c r="G138" s="7"/>
    </row>
    <row r="139" spans="1:8" ht="20.100000000000001" customHeight="1" x14ac:dyDescent="0.25">
      <c r="A139" s="18"/>
      <c r="B139" s="18"/>
      <c r="C139" s="18"/>
      <c r="D139" s="18"/>
      <c r="E139" s="18"/>
      <c r="F139" s="27" t="s">
        <v>183</v>
      </c>
      <c r="G139" s="27"/>
    </row>
    <row r="140" spans="1:8" ht="20.100000000000001" customHeight="1" x14ac:dyDescent="0.25">
      <c r="A140" s="18"/>
      <c r="B140" s="18"/>
      <c r="C140" s="18"/>
      <c r="D140" s="18"/>
      <c r="E140" s="18"/>
      <c r="F140" s="20"/>
      <c r="G140" s="21"/>
    </row>
    <row r="141" spans="1:8" ht="20.100000000000001" customHeight="1" x14ac:dyDescent="0.25">
      <c r="A141" s="18"/>
      <c r="B141" s="18"/>
      <c r="C141" s="18"/>
      <c r="D141" s="18"/>
      <c r="E141" s="18"/>
      <c r="F141" s="20"/>
      <c r="G141" s="21"/>
    </row>
    <row r="142" spans="1:8" ht="20.100000000000001" customHeight="1" x14ac:dyDescent="0.25">
      <c r="A142" s="18"/>
      <c r="B142" s="18"/>
      <c r="C142" s="18"/>
      <c r="D142" s="18"/>
      <c r="E142" s="18"/>
      <c r="F142" s="27" t="s">
        <v>184</v>
      </c>
      <c r="G142" s="27"/>
    </row>
    <row r="143" spans="1:8" x14ac:dyDescent="0.25">
      <c r="A143" s="2"/>
      <c r="B143" s="2"/>
      <c r="C143" s="2"/>
      <c r="D143" s="2"/>
      <c r="E143" s="2"/>
      <c r="F143" s="2"/>
      <c r="G143" s="1"/>
    </row>
    <row r="144" spans="1:8" ht="20.100000000000001" customHeight="1" x14ac:dyDescent="0.25">
      <c r="A144" s="24" t="s">
        <v>123</v>
      </c>
      <c r="B144" s="24"/>
      <c r="C144" s="24"/>
      <c r="D144" s="24"/>
      <c r="E144" s="24"/>
      <c r="F144" s="24"/>
      <c r="G144" s="24"/>
    </row>
    <row r="145" spans="1:8" ht="30" x14ac:dyDescent="0.25">
      <c r="A145" s="4" t="s">
        <v>0</v>
      </c>
      <c r="B145" s="4" t="s">
        <v>1</v>
      </c>
      <c r="C145" s="4" t="s">
        <v>2</v>
      </c>
      <c r="D145" s="4" t="s">
        <v>3</v>
      </c>
      <c r="E145" s="4" t="s">
        <v>4</v>
      </c>
      <c r="F145" s="4" t="s">
        <v>5</v>
      </c>
      <c r="G145" s="4" t="s">
        <v>6</v>
      </c>
    </row>
    <row r="146" spans="1:8" ht="32.25" customHeight="1" x14ac:dyDescent="0.25">
      <c r="A146" s="5">
        <v>167</v>
      </c>
      <c r="B146" s="16" t="s">
        <v>124</v>
      </c>
      <c r="C146" s="5" t="s">
        <v>7</v>
      </c>
      <c r="D146" s="5">
        <v>15</v>
      </c>
      <c r="E146" s="9">
        <v>0</v>
      </c>
      <c r="F146" s="9">
        <f t="shared" ref="F146" si="5">ROUND((D146*E146),2)</f>
        <v>0</v>
      </c>
      <c r="G146" s="5" t="s">
        <v>115</v>
      </c>
    </row>
    <row r="147" spans="1:8" ht="20.100000000000001" customHeight="1" x14ac:dyDescent="0.25">
      <c r="A147" s="25" t="s">
        <v>13</v>
      </c>
      <c r="B147" s="25"/>
      <c r="C147" s="25"/>
      <c r="D147" s="25"/>
      <c r="E147" s="25"/>
      <c r="F147" s="8">
        <f>F146</f>
        <v>0</v>
      </c>
      <c r="G147" s="1"/>
      <c r="H147" s="17"/>
    </row>
    <row r="148" spans="1:8" ht="20.100000000000001" customHeight="1" x14ac:dyDescent="0.25">
      <c r="A148" s="26" t="s">
        <v>8</v>
      </c>
      <c r="B148" s="26"/>
      <c r="C148" s="26"/>
      <c r="D148" s="26"/>
      <c r="E148" s="26"/>
      <c r="F148" s="9">
        <f>ROUND((F147*0.24),2)</f>
        <v>0</v>
      </c>
      <c r="G148" s="1"/>
    </row>
    <row r="149" spans="1:8" ht="20.100000000000001" customHeight="1" x14ac:dyDescent="0.25">
      <c r="A149" s="25" t="s">
        <v>14</v>
      </c>
      <c r="B149" s="25"/>
      <c r="C149" s="25"/>
      <c r="D149" s="25"/>
      <c r="E149" s="25"/>
      <c r="F149" s="8">
        <f>ROUND((F147+F148),2)</f>
        <v>0</v>
      </c>
      <c r="G149" s="1"/>
    </row>
    <row r="150" spans="1:8" ht="39.75" customHeight="1" x14ac:dyDescent="0.25">
      <c r="A150" s="22" t="s">
        <v>182</v>
      </c>
      <c r="B150" s="22"/>
      <c r="C150" s="22"/>
      <c r="D150" s="22"/>
      <c r="E150" s="22"/>
      <c r="F150" s="22"/>
      <c r="G150" s="22"/>
    </row>
    <row r="151" spans="1:8" ht="20.100000000000001" customHeight="1" x14ac:dyDescent="0.25">
      <c r="A151" s="18"/>
      <c r="B151" s="18"/>
      <c r="C151" s="18"/>
      <c r="D151" s="18"/>
      <c r="E151" s="18"/>
      <c r="F151" s="19"/>
      <c r="G151" s="7"/>
    </row>
    <row r="152" spans="1:8" ht="20.100000000000001" customHeight="1" x14ac:dyDescent="0.25">
      <c r="A152" s="18"/>
      <c r="B152" s="18"/>
      <c r="C152" s="18"/>
      <c r="D152" s="18"/>
      <c r="E152" s="18"/>
      <c r="F152" s="27" t="s">
        <v>183</v>
      </c>
      <c r="G152" s="27"/>
    </row>
    <row r="153" spans="1:8" ht="20.100000000000001" customHeight="1" x14ac:dyDescent="0.25">
      <c r="A153" s="18"/>
      <c r="B153" s="18"/>
      <c r="C153" s="18"/>
      <c r="D153" s="18"/>
      <c r="E153" s="18"/>
      <c r="F153" s="20"/>
      <c r="G153" s="21"/>
    </row>
    <row r="154" spans="1:8" ht="20.100000000000001" customHeight="1" x14ac:dyDescent="0.25">
      <c r="A154" s="18"/>
      <c r="B154" s="18"/>
      <c r="C154" s="18"/>
      <c r="D154" s="18"/>
      <c r="E154" s="18"/>
      <c r="F154" s="20"/>
      <c r="G154" s="21"/>
    </row>
    <row r="155" spans="1:8" ht="20.100000000000001" customHeight="1" x14ac:dyDescent="0.25">
      <c r="A155" s="18"/>
      <c r="B155" s="18"/>
      <c r="C155" s="18"/>
      <c r="D155" s="18"/>
      <c r="E155" s="18"/>
      <c r="F155" s="27" t="s">
        <v>184</v>
      </c>
      <c r="G155" s="27"/>
    </row>
    <row r="156" spans="1:8" x14ac:dyDescent="0.25">
      <c r="A156" s="28"/>
      <c r="B156" s="28"/>
      <c r="C156" s="28"/>
      <c r="D156" s="28"/>
      <c r="E156" s="28"/>
      <c r="F156" s="1"/>
      <c r="G156" s="1"/>
    </row>
    <row r="157" spans="1:8" ht="20.100000000000001" customHeight="1" x14ac:dyDescent="0.25">
      <c r="A157" s="24" t="s">
        <v>125</v>
      </c>
      <c r="B157" s="24"/>
      <c r="C157" s="24"/>
      <c r="D157" s="24"/>
      <c r="E157" s="24"/>
      <c r="F157" s="24"/>
      <c r="G157" s="24"/>
    </row>
    <row r="158" spans="1:8" ht="30" x14ac:dyDescent="0.25">
      <c r="A158" s="4" t="s">
        <v>0</v>
      </c>
      <c r="B158" s="4" t="s">
        <v>1</v>
      </c>
      <c r="C158" s="4" t="s">
        <v>2</v>
      </c>
      <c r="D158" s="4" t="s">
        <v>3</v>
      </c>
      <c r="E158" s="4" t="s">
        <v>4</v>
      </c>
      <c r="F158" s="4" t="s">
        <v>5</v>
      </c>
      <c r="G158" s="4" t="s">
        <v>6</v>
      </c>
    </row>
    <row r="159" spans="1:8" ht="57" x14ac:dyDescent="0.25">
      <c r="A159" s="5">
        <v>168</v>
      </c>
      <c r="B159" s="6" t="s">
        <v>126</v>
      </c>
      <c r="C159" s="5" t="s">
        <v>7</v>
      </c>
      <c r="D159" s="5">
        <v>4</v>
      </c>
      <c r="E159" s="9">
        <v>0</v>
      </c>
      <c r="F159" s="9">
        <f t="shared" ref="F159" si="6">ROUND((D159*E159),2)</f>
        <v>0</v>
      </c>
      <c r="G159" s="5" t="s">
        <v>127</v>
      </c>
    </row>
    <row r="160" spans="1:8" ht="20.100000000000001" customHeight="1" x14ac:dyDescent="0.25">
      <c r="A160" s="25" t="s">
        <v>15</v>
      </c>
      <c r="B160" s="25"/>
      <c r="C160" s="25"/>
      <c r="D160" s="25"/>
      <c r="E160" s="25"/>
      <c r="F160" s="8">
        <f>F159</f>
        <v>0</v>
      </c>
      <c r="G160" s="1"/>
      <c r="H160" s="17"/>
    </row>
    <row r="161" spans="1:8" ht="20.100000000000001" customHeight="1" x14ac:dyDescent="0.25">
      <c r="A161" s="26" t="s">
        <v>8</v>
      </c>
      <c r="B161" s="26"/>
      <c r="C161" s="26"/>
      <c r="D161" s="26"/>
      <c r="E161" s="26"/>
      <c r="F161" s="9">
        <f>ROUND((F160*0.24),2)</f>
        <v>0</v>
      </c>
      <c r="G161" s="1"/>
    </row>
    <row r="162" spans="1:8" ht="20.100000000000001" customHeight="1" x14ac:dyDescent="0.25">
      <c r="A162" s="25" t="s">
        <v>16</v>
      </c>
      <c r="B162" s="25"/>
      <c r="C162" s="25"/>
      <c r="D162" s="25"/>
      <c r="E162" s="25"/>
      <c r="F162" s="8">
        <f>ROUND((F160+F161),2)</f>
        <v>0</v>
      </c>
      <c r="G162" s="1"/>
    </row>
    <row r="163" spans="1:8" ht="33" customHeight="1" x14ac:dyDescent="0.25">
      <c r="A163" s="22" t="s">
        <v>182</v>
      </c>
      <c r="B163" s="22"/>
      <c r="C163" s="22"/>
      <c r="D163" s="22"/>
      <c r="E163" s="22"/>
      <c r="F163" s="22"/>
      <c r="G163" s="22"/>
    </row>
    <row r="164" spans="1:8" ht="20.100000000000001" customHeight="1" x14ac:dyDescent="0.25">
      <c r="A164" s="18"/>
      <c r="B164" s="18"/>
      <c r="C164" s="18"/>
      <c r="D164" s="18"/>
      <c r="E164" s="18"/>
      <c r="F164" s="19"/>
      <c r="G164" s="7"/>
    </row>
    <row r="165" spans="1:8" ht="20.100000000000001" customHeight="1" x14ac:dyDescent="0.25">
      <c r="A165" s="18"/>
      <c r="B165" s="18"/>
      <c r="C165" s="18"/>
      <c r="D165" s="18"/>
      <c r="E165" s="18"/>
      <c r="F165" s="27" t="s">
        <v>183</v>
      </c>
      <c r="G165" s="27"/>
    </row>
    <row r="166" spans="1:8" ht="20.100000000000001" customHeight="1" x14ac:dyDescent="0.25">
      <c r="A166" s="18"/>
      <c r="B166" s="18"/>
      <c r="C166" s="18"/>
      <c r="D166" s="18"/>
      <c r="E166" s="18"/>
      <c r="F166" s="20"/>
      <c r="G166" s="21"/>
    </row>
    <row r="167" spans="1:8" ht="20.100000000000001" customHeight="1" x14ac:dyDescent="0.25">
      <c r="A167" s="18"/>
      <c r="B167" s="18"/>
      <c r="C167" s="18"/>
      <c r="D167" s="18"/>
      <c r="E167" s="18"/>
      <c r="F167" s="20"/>
      <c r="G167" s="21"/>
    </row>
    <row r="168" spans="1:8" ht="20.100000000000001" customHeight="1" x14ac:dyDescent="0.25">
      <c r="A168" s="18"/>
      <c r="B168" s="18"/>
      <c r="C168" s="18"/>
      <c r="D168" s="18"/>
      <c r="E168" s="18"/>
      <c r="F168" s="27" t="s">
        <v>184</v>
      </c>
      <c r="G168" s="27"/>
    </row>
    <row r="169" spans="1:8" x14ac:dyDescent="0.25">
      <c r="A169" s="10"/>
      <c r="B169" s="3"/>
      <c r="C169" s="3"/>
      <c r="D169" s="3"/>
      <c r="E169" s="3"/>
      <c r="F169" s="3"/>
      <c r="G169" s="1"/>
    </row>
    <row r="170" spans="1:8" ht="20.100000000000001" customHeight="1" x14ac:dyDescent="0.25">
      <c r="A170" s="24" t="s">
        <v>128</v>
      </c>
      <c r="B170" s="24"/>
      <c r="C170" s="24"/>
      <c r="D170" s="24"/>
      <c r="E170" s="24"/>
      <c r="F170" s="24"/>
      <c r="G170" s="24"/>
    </row>
    <row r="171" spans="1:8" ht="30" x14ac:dyDescent="0.25">
      <c r="A171" s="4" t="s">
        <v>0</v>
      </c>
      <c r="B171" s="4" t="s">
        <v>1</v>
      </c>
      <c r="C171" s="4" t="s">
        <v>2</v>
      </c>
      <c r="D171" s="4" t="s">
        <v>3</v>
      </c>
      <c r="E171" s="4" t="s">
        <v>4</v>
      </c>
      <c r="F171" s="4" t="s">
        <v>5</v>
      </c>
      <c r="G171" s="4" t="s">
        <v>6</v>
      </c>
    </row>
    <row r="172" spans="1:8" ht="28.5" x14ac:dyDescent="0.25">
      <c r="A172" s="5">
        <v>169</v>
      </c>
      <c r="B172" s="6" t="s">
        <v>129</v>
      </c>
      <c r="C172" s="5" t="s">
        <v>7</v>
      </c>
      <c r="D172" s="5">
        <v>30</v>
      </c>
      <c r="E172" s="9">
        <v>0</v>
      </c>
      <c r="F172" s="9">
        <f t="shared" ref="F172:F173" si="7">ROUND((D172*E172),2)</f>
        <v>0</v>
      </c>
      <c r="G172" s="5" t="s">
        <v>130</v>
      </c>
    </row>
    <row r="173" spans="1:8" ht="57" x14ac:dyDescent="0.25">
      <c r="A173" s="5">
        <v>170</v>
      </c>
      <c r="B173" s="6" t="s">
        <v>131</v>
      </c>
      <c r="C173" s="5" t="s">
        <v>7</v>
      </c>
      <c r="D173" s="5">
        <v>31</v>
      </c>
      <c r="E173" s="9">
        <v>0</v>
      </c>
      <c r="F173" s="9">
        <f t="shared" si="7"/>
        <v>0</v>
      </c>
      <c r="G173" s="5" t="s">
        <v>132</v>
      </c>
    </row>
    <row r="174" spans="1:8" ht="20.100000000000001" customHeight="1" x14ac:dyDescent="0.25">
      <c r="A174" s="25" t="s">
        <v>17</v>
      </c>
      <c r="B174" s="25"/>
      <c r="C174" s="25"/>
      <c r="D174" s="25"/>
      <c r="E174" s="25"/>
      <c r="F174" s="8">
        <f>ROUND((F172+F173),2)</f>
        <v>0</v>
      </c>
      <c r="G174" s="1"/>
      <c r="H174" s="17"/>
    </row>
    <row r="175" spans="1:8" ht="20.100000000000001" customHeight="1" x14ac:dyDescent="0.25">
      <c r="A175" s="26" t="s">
        <v>8</v>
      </c>
      <c r="B175" s="26"/>
      <c r="C175" s="26"/>
      <c r="D175" s="26"/>
      <c r="E175" s="26"/>
      <c r="F175" s="9">
        <f>ROUND((F174*0.24),2)</f>
        <v>0</v>
      </c>
      <c r="G175" s="1"/>
    </row>
    <row r="176" spans="1:8" ht="20.100000000000001" customHeight="1" x14ac:dyDescent="0.25">
      <c r="A176" s="25" t="s">
        <v>18</v>
      </c>
      <c r="B176" s="25"/>
      <c r="C176" s="25"/>
      <c r="D176" s="25"/>
      <c r="E176" s="25"/>
      <c r="F176" s="8">
        <f>ROUND((F174+F175),2)</f>
        <v>0</v>
      </c>
      <c r="G176" s="1"/>
    </row>
    <row r="177" spans="1:7" ht="36.75" customHeight="1" x14ac:dyDescent="0.25">
      <c r="A177" s="22" t="s">
        <v>182</v>
      </c>
      <c r="B177" s="22"/>
      <c r="C177" s="22"/>
      <c r="D177" s="22"/>
      <c r="E177" s="22"/>
      <c r="F177" s="22"/>
      <c r="G177" s="22"/>
    </row>
    <row r="178" spans="1:7" ht="20.100000000000001" customHeight="1" x14ac:dyDescent="0.25">
      <c r="A178" s="18"/>
      <c r="B178" s="18"/>
      <c r="C178" s="18"/>
      <c r="D178" s="18"/>
      <c r="E178" s="18"/>
      <c r="F178" s="19"/>
      <c r="G178" s="7"/>
    </row>
    <row r="179" spans="1:7" ht="20.100000000000001" customHeight="1" x14ac:dyDescent="0.25">
      <c r="A179" s="18"/>
      <c r="B179" s="18"/>
      <c r="C179" s="18"/>
      <c r="D179" s="18"/>
      <c r="E179" s="18"/>
      <c r="F179" s="27" t="s">
        <v>183</v>
      </c>
      <c r="G179" s="27"/>
    </row>
    <row r="180" spans="1:7" ht="20.100000000000001" customHeight="1" x14ac:dyDescent="0.25">
      <c r="A180" s="18"/>
      <c r="B180" s="18"/>
      <c r="C180" s="18"/>
      <c r="D180" s="18"/>
      <c r="E180" s="18"/>
      <c r="F180" s="20"/>
      <c r="G180" s="21"/>
    </row>
    <row r="181" spans="1:7" ht="20.100000000000001" customHeight="1" x14ac:dyDescent="0.25">
      <c r="A181" s="18"/>
      <c r="B181" s="18"/>
      <c r="C181" s="18"/>
      <c r="D181" s="18"/>
      <c r="E181" s="18"/>
      <c r="F181" s="20"/>
      <c r="G181" s="21"/>
    </row>
    <row r="182" spans="1:7" ht="20.100000000000001" customHeight="1" x14ac:dyDescent="0.25">
      <c r="A182" s="18"/>
      <c r="B182" s="18"/>
      <c r="C182" s="18"/>
      <c r="D182" s="18"/>
      <c r="E182" s="18"/>
      <c r="F182" s="27" t="s">
        <v>184</v>
      </c>
      <c r="G182" s="27"/>
    </row>
    <row r="184" spans="1:7" ht="20.100000000000001" customHeight="1" x14ac:dyDescent="0.25">
      <c r="A184" s="24" t="s">
        <v>133</v>
      </c>
      <c r="B184" s="24"/>
      <c r="C184" s="24"/>
      <c r="D184" s="24"/>
      <c r="E184" s="24"/>
      <c r="F184" s="24"/>
      <c r="G184" s="24"/>
    </row>
    <row r="185" spans="1:7" ht="30" x14ac:dyDescent="0.25">
      <c r="A185" s="4" t="s">
        <v>0</v>
      </c>
      <c r="B185" s="4" t="s">
        <v>1</v>
      </c>
      <c r="C185" s="4" t="s">
        <v>2</v>
      </c>
      <c r="D185" s="4" t="s">
        <v>3</v>
      </c>
      <c r="E185" s="4" t="s">
        <v>4</v>
      </c>
      <c r="F185" s="4" t="s">
        <v>5</v>
      </c>
      <c r="G185" s="4" t="s">
        <v>6</v>
      </c>
    </row>
    <row r="186" spans="1:7" ht="20.100000000000001" customHeight="1" x14ac:dyDescent="0.25">
      <c r="A186" s="5">
        <v>171</v>
      </c>
      <c r="B186" s="6" t="s">
        <v>134</v>
      </c>
      <c r="C186" s="5" t="s">
        <v>7</v>
      </c>
      <c r="D186" s="5">
        <v>1</v>
      </c>
      <c r="E186" s="9">
        <v>0</v>
      </c>
      <c r="F186" s="9">
        <f t="shared" ref="F186:F192" si="8">ROUND((D186*E186),2)</f>
        <v>0</v>
      </c>
      <c r="G186" s="5" t="s">
        <v>135</v>
      </c>
    </row>
    <row r="187" spans="1:7" ht="75.75" customHeight="1" x14ac:dyDescent="0.25">
      <c r="A187" s="5">
        <v>172</v>
      </c>
      <c r="B187" s="6" t="s">
        <v>136</v>
      </c>
      <c r="C187" s="5" t="s">
        <v>7</v>
      </c>
      <c r="D187" s="5">
        <v>1</v>
      </c>
      <c r="E187" s="9">
        <v>0</v>
      </c>
      <c r="F187" s="9">
        <f t="shared" si="8"/>
        <v>0</v>
      </c>
      <c r="G187" s="5" t="s">
        <v>137</v>
      </c>
    </row>
    <row r="188" spans="1:7" ht="64.5" customHeight="1" x14ac:dyDescent="0.25">
      <c r="A188" s="5">
        <v>173</v>
      </c>
      <c r="B188" s="6" t="s">
        <v>138</v>
      </c>
      <c r="C188" s="5" t="s">
        <v>7</v>
      </c>
      <c r="D188" s="5">
        <v>5</v>
      </c>
      <c r="E188" s="9">
        <v>0</v>
      </c>
      <c r="F188" s="9">
        <f t="shared" si="8"/>
        <v>0</v>
      </c>
      <c r="G188" s="5" t="s">
        <v>137</v>
      </c>
    </row>
    <row r="189" spans="1:7" ht="33" customHeight="1" x14ac:dyDescent="0.25">
      <c r="A189" s="5">
        <v>174</v>
      </c>
      <c r="B189" s="6" t="s">
        <v>139</v>
      </c>
      <c r="C189" s="5" t="s">
        <v>7</v>
      </c>
      <c r="D189" s="5">
        <v>2</v>
      </c>
      <c r="E189" s="9">
        <v>0</v>
      </c>
      <c r="F189" s="9">
        <f t="shared" si="8"/>
        <v>0</v>
      </c>
      <c r="G189" s="5" t="s">
        <v>140</v>
      </c>
    </row>
    <row r="190" spans="1:7" ht="24" customHeight="1" x14ac:dyDescent="0.25">
      <c r="A190" s="5">
        <v>175</v>
      </c>
      <c r="B190" s="6" t="s">
        <v>141</v>
      </c>
      <c r="C190" s="5" t="s">
        <v>7</v>
      </c>
      <c r="D190" s="5">
        <v>1</v>
      </c>
      <c r="E190" s="9">
        <v>0</v>
      </c>
      <c r="F190" s="9">
        <f t="shared" si="8"/>
        <v>0</v>
      </c>
      <c r="G190" s="5" t="s">
        <v>137</v>
      </c>
    </row>
    <row r="191" spans="1:7" ht="42.75" x14ac:dyDescent="0.25">
      <c r="A191" s="5">
        <v>176</v>
      </c>
      <c r="B191" s="6" t="s">
        <v>142</v>
      </c>
      <c r="C191" s="5" t="s">
        <v>7</v>
      </c>
      <c r="D191" s="5">
        <v>1</v>
      </c>
      <c r="E191" s="9">
        <v>0</v>
      </c>
      <c r="F191" s="9">
        <f t="shared" si="8"/>
        <v>0</v>
      </c>
      <c r="G191" s="5" t="s">
        <v>143</v>
      </c>
    </row>
    <row r="192" spans="1:7" ht="50.25" customHeight="1" x14ac:dyDescent="0.25">
      <c r="A192" s="5">
        <v>177</v>
      </c>
      <c r="B192" s="6" t="s">
        <v>144</v>
      </c>
      <c r="C192" s="5" t="s">
        <v>7</v>
      </c>
      <c r="D192" s="5">
        <v>1</v>
      </c>
      <c r="E192" s="9">
        <v>0</v>
      </c>
      <c r="F192" s="9">
        <f t="shared" si="8"/>
        <v>0</v>
      </c>
      <c r="G192" s="5" t="s">
        <v>145</v>
      </c>
    </row>
    <row r="193" spans="1:8" ht="20.100000000000001" customHeight="1" x14ac:dyDescent="0.25">
      <c r="A193" s="25" t="s">
        <v>146</v>
      </c>
      <c r="B193" s="25"/>
      <c r="C193" s="25"/>
      <c r="D193" s="25"/>
      <c r="E193" s="25"/>
      <c r="F193" s="8">
        <f>ROUND(SUM(F186:F192),2)</f>
        <v>0</v>
      </c>
      <c r="G193" s="1"/>
      <c r="H193" s="17"/>
    </row>
    <row r="194" spans="1:8" ht="20.100000000000001" customHeight="1" x14ac:dyDescent="0.25">
      <c r="A194" s="26" t="s">
        <v>8</v>
      </c>
      <c r="B194" s="26"/>
      <c r="C194" s="26"/>
      <c r="D194" s="26"/>
      <c r="E194" s="26"/>
      <c r="F194" s="9">
        <f>ROUND((F193*0.24),2)</f>
        <v>0</v>
      </c>
      <c r="G194" s="1"/>
    </row>
    <row r="195" spans="1:8" ht="20.100000000000001" customHeight="1" x14ac:dyDescent="0.25">
      <c r="A195" s="25" t="s">
        <v>147</v>
      </c>
      <c r="B195" s="25"/>
      <c r="C195" s="25"/>
      <c r="D195" s="25"/>
      <c r="E195" s="25"/>
      <c r="F195" s="8">
        <f>ROUND((F193+F194),2)</f>
        <v>0</v>
      </c>
      <c r="G195" s="1"/>
    </row>
    <row r="196" spans="1:8" ht="37.5" customHeight="1" x14ac:dyDescent="0.25">
      <c r="A196" s="22" t="s">
        <v>182</v>
      </c>
      <c r="B196" s="22"/>
      <c r="C196" s="22"/>
      <c r="D196" s="22"/>
      <c r="E196" s="22"/>
      <c r="F196" s="22"/>
      <c r="G196" s="22"/>
    </row>
    <row r="197" spans="1:8" ht="20.100000000000001" customHeight="1" x14ac:dyDescent="0.25">
      <c r="A197" s="18"/>
      <c r="B197" s="18"/>
      <c r="C197" s="18"/>
      <c r="D197" s="18"/>
      <c r="E197" s="18"/>
      <c r="F197" s="19"/>
      <c r="G197" s="7"/>
    </row>
    <row r="198" spans="1:8" ht="20.100000000000001" customHeight="1" x14ac:dyDescent="0.25">
      <c r="A198" s="18"/>
      <c r="B198" s="18"/>
      <c r="C198" s="18"/>
      <c r="D198" s="18"/>
      <c r="E198" s="18"/>
      <c r="F198" s="27" t="s">
        <v>183</v>
      </c>
      <c r="G198" s="27"/>
    </row>
    <row r="199" spans="1:8" ht="20.100000000000001" customHeight="1" x14ac:dyDescent="0.25">
      <c r="A199" s="18"/>
      <c r="B199" s="18"/>
      <c r="C199" s="18"/>
      <c r="D199" s="18"/>
      <c r="E199" s="18"/>
      <c r="F199" s="20"/>
      <c r="G199" s="21"/>
    </row>
    <row r="200" spans="1:8" ht="20.100000000000001" customHeight="1" x14ac:dyDescent="0.25">
      <c r="A200" s="18"/>
      <c r="B200" s="18"/>
      <c r="C200" s="18"/>
      <c r="D200" s="18"/>
      <c r="E200" s="18"/>
      <c r="F200" s="20"/>
      <c r="G200" s="21"/>
    </row>
    <row r="201" spans="1:8" ht="20.100000000000001" customHeight="1" x14ac:dyDescent="0.25">
      <c r="A201" s="18"/>
      <c r="B201" s="18"/>
      <c r="C201" s="18"/>
      <c r="D201" s="18"/>
      <c r="E201" s="18"/>
      <c r="F201" s="27" t="s">
        <v>184</v>
      </c>
      <c r="G201" s="27"/>
    </row>
    <row r="202" spans="1:8" x14ac:dyDescent="0.25">
      <c r="A202" s="11"/>
      <c r="B202" s="2"/>
      <c r="C202" s="2"/>
      <c r="D202" s="2"/>
      <c r="E202" s="2"/>
      <c r="F202" s="2"/>
      <c r="G202" s="1"/>
    </row>
    <row r="203" spans="1:8" ht="20.100000000000001" customHeight="1" x14ac:dyDescent="0.25">
      <c r="A203" s="24" t="s">
        <v>148</v>
      </c>
      <c r="B203" s="24"/>
      <c r="C203" s="24"/>
      <c r="D203" s="24"/>
      <c r="E203" s="24"/>
      <c r="F203" s="24"/>
      <c r="G203" s="24"/>
    </row>
    <row r="204" spans="1:8" ht="30" x14ac:dyDescent="0.25">
      <c r="A204" s="4" t="s">
        <v>0</v>
      </c>
      <c r="B204" s="4" t="s">
        <v>1</v>
      </c>
      <c r="C204" s="4" t="s">
        <v>2</v>
      </c>
      <c r="D204" s="4" t="s">
        <v>3</v>
      </c>
      <c r="E204" s="4" t="s">
        <v>4</v>
      </c>
      <c r="F204" s="4" t="s">
        <v>5</v>
      </c>
      <c r="G204" s="4" t="s">
        <v>6</v>
      </c>
    </row>
    <row r="205" spans="1:8" ht="33.75" customHeight="1" x14ac:dyDescent="0.25">
      <c r="A205" s="5">
        <v>178</v>
      </c>
      <c r="B205" s="6" t="s">
        <v>149</v>
      </c>
      <c r="C205" s="5" t="s">
        <v>7</v>
      </c>
      <c r="D205" s="5">
        <v>1</v>
      </c>
      <c r="E205" s="9">
        <v>0</v>
      </c>
      <c r="F205" s="9">
        <f t="shared" ref="F205:F219" si="9">ROUND((D205*E205),2)</f>
        <v>0</v>
      </c>
      <c r="G205" s="5" t="s">
        <v>150</v>
      </c>
    </row>
    <row r="206" spans="1:8" ht="42.75" x14ac:dyDescent="0.25">
      <c r="A206" s="5">
        <v>179</v>
      </c>
      <c r="B206" s="15" t="s">
        <v>151</v>
      </c>
      <c r="C206" s="5" t="s">
        <v>7</v>
      </c>
      <c r="D206" s="5">
        <v>50</v>
      </c>
      <c r="E206" s="9">
        <v>0</v>
      </c>
      <c r="F206" s="9">
        <f t="shared" si="9"/>
        <v>0</v>
      </c>
      <c r="G206" s="5" t="s">
        <v>152</v>
      </c>
    </row>
    <row r="207" spans="1:8" ht="42.75" x14ac:dyDescent="0.25">
      <c r="A207" s="5">
        <v>180</v>
      </c>
      <c r="B207" s="15" t="s">
        <v>153</v>
      </c>
      <c r="C207" s="5" t="s">
        <v>7</v>
      </c>
      <c r="D207" s="5">
        <v>5</v>
      </c>
      <c r="E207" s="9">
        <v>0</v>
      </c>
      <c r="F207" s="9">
        <f t="shared" si="9"/>
        <v>0</v>
      </c>
      <c r="G207" s="5" t="s">
        <v>152</v>
      </c>
    </row>
    <row r="208" spans="1:8" ht="57" x14ac:dyDescent="0.25">
      <c r="A208" s="5">
        <v>181</v>
      </c>
      <c r="B208" s="15" t="s">
        <v>154</v>
      </c>
      <c r="C208" s="5" t="s">
        <v>7</v>
      </c>
      <c r="D208" s="5">
        <v>3</v>
      </c>
      <c r="E208" s="9">
        <v>0</v>
      </c>
      <c r="F208" s="9">
        <f t="shared" si="9"/>
        <v>0</v>
      </c>
      <c r="G208" s="5" t="s">
        <v>152</v>
      </c>
    </row>
    <row r="209" spans="1:8" ht="42.75" x14ac:dyDescent="0.25">
      <c r="A209" s="5">
        <v>182</v>
      </c>
      <c r="B209" s="15" t="s">
        <v>155</v>
      </c>
      <c r="C209" s="5" t="s">
        <v>7</v>
      </c>
      <c r="D209" s="5">
        <v>14</v>
      </c>
      <c r="E209" s="9">
        <v>0</v>
      </c>
      <c r="F209" s="9">
        <f t="shared" si="9"/>
        <v>0</v>
      </c>
      <c r="G209" s="5" t="s">
        <v>156</v>
      </c>
    </row>
    <row r="210" spans="1:8" ht="42.75" x14ac:dyDescent="0.25">
      <c r="A210" s="5">
        <v>183</v>
      </c>
      <c r="B210" s="15" t="s">
        <v>157</v>
      </c>
      <c r="C210" s="5" t="s">
        <v>7</v>
      </c>
      <c r="D210" s="5">
        <v>10</v>
      </c>
      <c r="E210" s="9">
        <v>0</v>
      </c>
      <c r="F210" s="9">
        <f t="shared" si="9"/>
        <v>0</v>
      </c>
      <c r="G210" s="5" t="s">
        <v>158</v>
      </c>
    </row>
    <row r="211" spans="1:8" ht="42.75" x14ac:dyDescent="0.25">
      <c r="A211" s="5">
        <v>184</v>
      </c>
      <c r="B211" s="15" t="s">
        <v>159</v>
      </c>
      <c r="C211" s="5" t="s">
        <v>7</v>
      </c>
      <c r="D211" s="5">
        <v>1</v>
      </c>
      <c r="E211" s="9">
        <v>0</v>
      </c>
      <c r="F211" s="9">
        <f t="shared" si="9"/>
        <v>0</v>
      </c>
      <c r="G211" s="5" t="s">
        <v>160</v>
      </c>
    </row>
    <row r="212" spans="1:8" ht="42.75" x14ac:dyDescent="0.25">
      <c r="A212" s="5">
        <v>185</v>
      </c>
      <c r="B212" s="15" t="s">
        <v>161</v>
      </c>
      <c r="C212" s="5" t="s">
        <v>7</v>
      </c>
      <c r="D212" s="5">
        <v>1</v>
      </c>
      <c r="E212" s="9">
        <v>0</v>
      </c>
      <c r="F212" s="9">
        <f t="shared" si="9"/>
        <v>0</v>
      </c>
      <c r="G212" s="5" t="s">
        <v>162</v>
      </c>
    </row>
    <row r="213" spans="1:8" ht="76.5" customHeight="1" x14ac:dyDescent="0.25">
      <c r="A213" s="5">
        <v>186</v>
      </c>
      <c r="B213" s="15" t="s">
        <v>163</v>
      </c>
      <c r="C213" s="5" t="s">
        <v>7</v>
      </c>
      <c r="D213" s="5">
        <v>1</v>
      </c>
      <c r="E213" s="9">
        <v>0</v>
      </c>
      <c r="F213" s="9">
        <f t="shared" si="9"/>
        <v>0</v>
      </c>
      <c r="G213" s="5" t="s">
        <v>164</v>
      </c>
    </row>
    <row r="214" spans="1:8" ht="33.75" customHeight="1" x14ac:dyDescent="0.25">
      <c r="A214" s="5">
        <v>187</v>
      </c>
      <c r="B214" s="15" t="s">
        <v>165</v>
      </c>
      <c r="C214" s="5" t="s">
        <v>7</v>
      </c>
      <c r="D214" s="5">
        <v>10</v>
      </c>
      <c r="E214" s="9">
        <v>0</v>
      </c>
      <c r="F214" s="9">
        <f t="shared" si="9"/>
        <v>0</v>
      </c>
      <c r="G214" s="5" t="s">
        <v>166</v>
      </c>
    </row>
    <row r="215" spans="1:8" ht="34.5" customHeight="1" x14ac:dyDescent="0.25">
      <c r="A215" s="5">
        <v>188</v>
      </c>
      <c r="B215" s="15" t="s">
        <v>167</v>
      </c>
      <c r="C215" s="5" t="s">
        <v>7</v>
      </c>
      <c r="D215" s="5">
        <v>2</v>
      </c>
      <c r="E215" s="9">
        <v>0</v>
      </c>
      <c r="F215" s="9">
        <f t="shared" si="9"/>
        <v>0</v>
      </c>
      <c r="G215" s="5" t="s">
        <v>166</v>
      </c>
    </row>
    <row r="216" spans="1:8" ht="71.25" x14ac:dyDescent="0.25">
      <c r="A216" s="5">
        <v>189</v>
      </c>
      <c r="B216" s="15" t="s">
        <v>168</v>
      </c>
      <c r="C216" s="5" t="s">
        <v>7</v>
      </c>
      <c r="D216" s="5">
        <v>2</v>
      </c>
      <c r="E216" s="9">
        <v>0</v>
      </c>
      <c r="F216" s="9">
        <f t="shared" si="9"/>
        <v>0</v>
      </c>
      <c r="G216" s="5" t="s">
        <v>137</v>
      </c>
    </row>
    <row r="217" spans="1:8" ht="21.75" customHeight="1" x14ac:dyDescent="0.25">
      <c r="A217" s="5">
        <v>190</v>
      </c>
      <c r="B217" s="15" t="s">
        <v>169</v>
      </c>
      <c r="C217" s="5" t="s">
        <v>7</v>
      </c>
      <c r="D217" s="5">
        <v>1</v>
      </c>
      <c r="E217" s="9">
        <v>0</v>
      </c>
      <c r="F217" s="9">
        <f t="shared" si="9"/>
        <v>0</v>
      </c>
      <c r="G217" s="5" t="s">
        <v>170</v>
      </c>
    </row>
    <row r="218" spans="1:8" ht="57" x14ac:dyDescent="0.25">
      <c r="A218" s="5">
        <v>191</v>
      </c>
      <c r="B218" s="6" t="s">
        <v>171</v>
      </c>
      <c r="C218" s="5" t="s">
        <v>7</v>
      </c>
      <c r="D218" s="5">
        <v>1</v>
      </c>
      <c r="E218" s="9">
        <v>0</v>
      </c>
      <c r="F218" s="9">
        <f t="shared" si="9"/>
        <v>0</v>
      </c>
      <c r="G218" s="5" t="s">
        <v>160</v>
      </c>
    </row>
    <row r="219" spans="1:8" ht="85.5" x14ac:dyDescent="0.25">
      <c r="A219" s="5">
        <v>192</v>
      </c>
      <c r="B219" s="6" t="s">
        <v>172</v>
      </c>
      <c r="C219" s="5" t="s">
        <v>7</v>
      </c>
      <c r="D219" s="5">
        <v>1</v>
      </c>
      <c r="E219" s="9">
        <v>0</v>
      </c>
      <c r="F219" s="9">
        <f t="shared" si="9"/>
        <v>0</v>
      </c>
      <c r="G219" s="5" t="s">
        <v>164</v>
      </c>
    </row>
    <row r="220" spans="1:8" ht="20.100000000000001" customHeight="1" x14ac:dyDescent="0.25">
      <c r="A220" s="25" t="s">
        <v>173</v>
      </c>
      <c r="B220" s="25"/>
      <c r="C220" s="25"/>
      <c r="D220" s="25"/>
      <c r="E220" s="25"/>
      <c r="F220" s="8">
        <f>ROUND(SUM(F205:F219),2)</f>
        <v>0</v>
      </c>
      <c r="G220" s="1"/>
      <c r="H220" s="17"/>
    </row>
    <row r="221" spans="1:8" ht="20.100000000000001" customHeight="1" x14ac:dyDescent="0.25">
      <c r="A221" s="26" t="s">
        <v>8</v>
      </c>
      <c r="B221" s="26"/>
      <c r="C221" s="26"/>
      <c r="D221" s="26"/>
      <c r="E221" s="26"/>
      <c r="F221" s="9">
        <f>ROUND((F220*0.24),2)</f>
        <v>0</v>
      </c>
      <c r="G221" s="1"/>
    </row>
    <row r="222" spans="1:8" ht="20.100000000000001" customHeight="1" x14ac:dyDescent="0.25">
      <c r="A222" s="25" t="s">
        <v>174</v>
      </c>
      <c r="B222" s="25"/>
      <c r="C222" s="25"/>
      <c r="D222" s="25"/>
      <c r="E222" s="25"/>
      <c r="F222" s="8">
        <f>ROUND((F220+F221),2)</f>
        <v>0</v>
      </c>
      <c r="G222" s="1"/>
    </row>
    <row r="223" spans="1:8" ht="36.75" customHeight="1" x14ac:dyDescent="0.25">
      <c r="A223" s="22" t="s">
        <v>182</v>
      </c>
      <c r="B223" s="22"/>
      <c r="C223" s="22"/>
      <c r="D223" s="22"/>
      <c r="E223" s="22"/>
      <c r="F223" s="22"/>
      <c r="G223" s="22"/>
    </row>
    <row r="224" spans="1:8" ht="20.100000000000001" customHeight="1" x14ac:dyDescent="0.25">
      <c r="A224" s="18"/>
      <c r="B224" s="18"/>
      <c r="C224" s="18"/>
      <c r="D224" s="18"/>
      <c r="E224" s="18"/>
      <c r="F224" s="19"/>
      <c r="G224" s="7"/>
    </row>
    <row r="225" spans="1:8" ht="20.100000000000001" customHeight="1" x14ac:dyDescent="0.25">
      <c r="A225" s="18"/>
      <c r="B225" s="18"/>
      <c r="C225" s="18"/>
      <c r="D225" s="18"/>
      <c r="E225" s="18"/>
      <c r="F225" s="27" t="s">
        <v>183</v>
      </c>
      <c r="G225" s="27"/>
    </row>
    <row r="226" spans="1:8" ht="20.100000000000001" customHeight="1" x14ac:dyDescent="0.25">
      <c r="A226" s="18"/>
      <c r="B226" s="18"/>
      <c r="C226" s="18"/>
      <c r="D226" s="18"/>
      <c r="E226" s="18"/>
      <c r="F226" s="20"/>
      <c r="G226" s="21"/>
    </row>
    <row r="227" spans="1:8" ht="20.100000000000001" customHeight="1" x14ac:dyDescent="0.25">
      <c r="A227" s="18"/>
      <c r="B227" s="18"/>
      <c r="C227" s="18"/>
      <c r="D227" s="18"/>
      <c r="E227" s="18"/>
      <c r="F227" s="20"/>
      <c r="G227" s="21"/>
    </row>
    <row r="228" spans="1:8" ht="20.100000000000001" customHeight="1" x14ac:dyDescent="0.25">
      <c r="A228" s="18"/>
      <c r="B228" s="18"/>
      <c r="C228" s="18"/>
      <c r="D228" s="18"/>
      <c r="E228" s="18"/>
      <c r="F228" s="27" t="s">
        <v>184</v>
      </c>
      <c r="G228" s="27"/>
    </row>
    <row r="230" spans="1:8" ht="20.100000000000001" customHeight="1" x14ac:dyDescent="0.25">
      <c r="A230" s="24" t="s">
        <v>175</v>
      </c>
      <c r="B230" s="24"/>
      <c r="C230" s="24"/>
      <c r="D230" s="24"/>
      <c r="E230" s="24"/>
      <c r="F230" s="24"/>
      <c r="G230" s="24"/>
    </row>
    <row r="231" spans="1:8" ht="30" x14ac:dyDescent="0.25">
      <c r="A231" s="4" t="s">
        <v>0</v>
      </c>
      <c r="B231" s="4" t="s">
        <v>1</v>
      </c>
      <c r="C231" s="4" t="s">
        <v>2</v>
      </c>
      <c r="D231" s="4" t="s">
        <v>3</v>
      </c>
      <c r="E231" s="4" t="s">
        <v>4</v>
      </c>
      <c r="F231" s="4" t="s">
        <v>5</v>
      </c>
      <c r="G231" s="4" t="s">
        <v>6</v>
      </c>
    </row>
    <row r="232" spans="1:8" ht="99.75" x14ac:dyDescent="0.25">
      <c r="A232" s="5">
        <v>193</v>
      </c>
      <c r="B232" s="6" t="s">
        <v>176</v>
      </c>
      <c r="C232" s="5" t="s">
        <v>7</v>
      </c>
      <c r="D232" s="5">
        <v>12</v>
      </c>
      <c r="E232" s="9">
        <v>0</v>
      </c>
      <c r="F232" s="9">
        <f t="shared" ref="F232:F233" si="10">ROUND((D232*E232),2)</f>
        <v>0</v>
      </c>
      <c r="G232" s="5" t="s">
        <v>177</v>
      </c>
    </row>
    <row r="233" spans="1:8" ht="85.5" x14ac:dyDescent="0.25">
      <c r="A233" s="5">
        <v>194</v>
      </c>
      <c r="B233" s="6" t="s">
        <v>178</v>
      </c>
      <c r="C233" s="5" t="s">
        <v>7</v>
      </c>
      <c r="D233" s="5">
        <v>51</v>
      </c>
      <c r="E233" s="9">
        <v>0</v>
      </c>
      <c r="F233" s="9">
        <f t="shared" si="10"/>
        <v>0</v>
      </c>
      <c r="G233" s="5" t="s">
        <v>179</v>
      </c>
    </row>
    <row r="234" spans="1:8" ht="20.100000000000001" customHeight="1" x14ac:dyDescent="0.25">
      <c r="A234" s="25" t="s">
        <v>180</v>
      </c>
      <c r="B234" s="25"/>
      <c r="C234" s="25"/>
      <c r="D234" s="25"/>
      <c r="E234" s="25"/>
      <c r="F234" s="8">
        <f>ROUND((F232+F233),2)</f>
        <v>0</v>
      </c>
      <c r="G234" s="1"/>
      <c r="H234" s="17"/>
    </row>
    <row r="235" spans="1:8" ht="20.100000000000001" customHeight="1" x14ac:dyDescent="0.25">
      <c r="A235" s="26" t="s">
        <v>8</v>
      </c>
      <c r="B235" s="26"/>
      <c r="C235" s="26"/>
      <c r="D235" s="26"/>
      <c r="E235" s="26"/>
      <c r="F235" s="9">
        <f>ROUND((F234*0.24),2)</f>
        <v>0</v>
      </c>
      <c r="G235" s="1"/>
    </row>
    <row r="236" spans="1:8" ht="20.100000000000001" customHeight="1" x14ac:dyDescent="0.25">
      <c r="A236" s="25" t="s">
        <v>181</v>
      </c>
      <c r="B236" s="25"/>
      <c r="C236" s="25"/>
      <c r="D236" s="25"/>
      <c r="E236" s="25"/>
      <c r="F236" s="8">
        <f>ROUND((F234+F235),2)</f>
        <v>0</v>
      </c>
      <c r="G236" s="1"/>
    </row>
    <row r="237" spans="1:8" ht="35.25" customHeight="1" x14ac:dyDescent="0.25">
      <c r="A237" s="22" t="s">
        <v>182</v>
      </c>
      <c r="B237" s="22"/>
      <c r="C237" s="22"/>
      <c r="D237" s="22"/>
      <c r="E237" s="22"/>
      <c r="F237" s="22"/>
      <c r="G237" s="22"/>
    </row>
    <row r="238" spans="1:8" x14ac:dyDescent="0.25">
      <c r="A238" s="18"/>
      <c r="B238" s="18"/>
      <c r="C238" s="18"/>
      <c r="D238" s="18"/>
      <c r="E238" s="18"/>
      <c r="F238" s="19"/>
      <c r="G238" s="7"/>
    </row>
    <row r="239" spans="1:8" x14ac:dyDescent="0.25">
      <c r="A239" s="18"/>
      <c r="B239" s="18"/>
      <c r="C239" s="18"/>
      <c r="D239" s="18"/>
      <c r="E239" s="18"/>
      <c r="F239" s="27" t="s">
        <v>183</v>
      </c>
      <c r="G239" s="27"/>
    </row>
    <row r="240" spans="1:8" x14ac:dyDescent="0.25">
      <c r="A240" s="18"/>
      <c r="B240" s="18"/>
      <c r="C240" s="18"/>
      <c r="D240" s="18"/>
      <c r="E240" s="18"/>
      <c r="F240" s="20"/>
      <c r="G240" s="21"/>
    </row>
    <row r="241" spans="1:7" x14ac:dyDescent="0.25">
      <c r="A241" s="18"/>
      <c r="B241" s="18"/>
      <c r="C241" s="18"/>
      <c r="D241" s="18"/>
      <c r="E241" s="18"/>
      <c r="F241" s="20"/>
      <c r="G241" s="21"/>
    </row>
    <row r="242" spans="1:7" x14ac:dyDescent="0.25">
      <c r="A242" s="18"/>
      <c r="B242" s="18"/>
      <c r="C242" s="18"/>
      <c r="D242" s="18"/>
      <c r="E242" s="18"/>
      <c r="F242" s="27" t="s">
        <v>184</v>
      </c>
      <c r="G242" s="27"/>
    </row>
  </sheetData>
  <mergeCells count="79">
    <mergeCell ref="F27:G27"/>
    <mergeCell ref="F228:G228"/>
    <mergeCell ref="A237:G237"/>
    <mergeCell ref="F239:G239"/>
    <mergeCell ref="F242:G242"/>
    <mergeCell ref="F165:G165"/>
    <mergeCell ref="F168:G168"/>
    <mergeCell ref="A177:G177"/>
    <mergeCell ref="F179:G179"/>
    <mergeCell ref="F182:G182"/>
    <mergeCell ref="A10:E10"/>
    <mergeCell ref="A11:E11"/>
    <mergeCell ref="A19:G19"/>
    <mergeCell ref="A22:E22"/>
    <mergeCell ref="A23:E23"/>
    <mergeCell ref="A24:E24"/>
    <mergeCell ref="F14:G14"/>
    <mergeCell ref="F17:G17"/>
    <mergeCell ref="A25:G25"/>
    <mergeCell ref="A184:G184"/>
    <mergeCell ref="A148:E148"/>
    <mergeCell ref="A149:E149"/>
    <mergeCell ref="A156:E156"/>
    <mergeCell ref="A157:G157"/>
    <mergeCell ref="F30:G30"/>
    <mergeCell ref="A59:G59"/>
    <mergeCell ref="F61:G61"/>
    <mergeCell ref="F64:G64"/>
    <mergeCell ref="A118:G118"/>
    <mergeCell ref="A12:G12"/>
    <mergeCell ref="A32:G32"/>
    <mergeCell ref="A1:G1"/>
    <mergeCell ref="A2:G2"/>
    <mergeCell ref="A9:E9"/>
    <mergeCell ref="A236:E236"/>
    <mergeCell ref="A193:E193"/>
    <mergeCell ref="A194:E194"/>
    <mergeCell ref="A195:E195"/>
    <mergeCell ref="A203:G203"/>
    <mergeCell ref="A220:E220"/>
    <mergeCell ref="A221:E221"/>
    <mergeCell ref="A222:E222"/>
    <mergeCell ref="A230:G230"/>
    <mergeCell ref="A234:E234"/>
    <mergeCell ref="A235:E235"/>
    <mergeCell ref="A196:G196"/>
    <mergeCell ref="F198:G198"/>
    <mergeCell ref="F201:G201"/>
    <mergeCell ref="A223:G223"/>
    <mergeCell ref="F225:G225"/>
    <mergeCell ref="A160:E160"/>
    <mergeCell ref="A161:E161"/>
    <mergeCell ref="A162:E162"/>
    <mergeCell ref="A170:G170"/>
    <mergeCell ref="A174:E174"/>
    <mergeCell ref="A175:E175"/>
    <mergeCell ref="A176:E176"/>
    <mergeCell ref="A150:G150"/>
    <mergeCell ref="F152:G152"/>
    <mergeCell ref="F155:G155"/>
    <mergeCell ref="A163:G163"/>
    <mergeCell ref="A147:E147"/>
    <mergeCell ref="A115:E115"/>
    <mergeCell ref="A116:E116"/>
    <mergeCell ref="A117:E117"/>
    <mergeCell ref="A56:E56"/>
    <mergeCell ref="A57:E57"/>
    <mergeCell ref="A58:E58"/>
    <mergeCell ref="A66:G66"/>
    <mergeCell ref="A125:G125"/>
    <mergeCell ref="A134:E134"/>
    <mergeCell ref="A135:E135"/>
    <mergeCell ref="A136:E136"/>
    <mergeCell ref="A144:G144"/>
    <mergeCell ref="F120:G120"/>
    <mergeCell ref="F123:G123"/>
    <mergeCell ref="A137:G137"/>
    <mergeCell ref="F139:G139"/>
    <mergeCell ref="F142:G142"/>
  </mergeCells>
  <pageMargins left="0.7" right="0.7" top="0.75" bottom="0.75" header="0.3" footer="0.3"/>
  <pageSetup orientation="portrait" r:id="rId1"/>
  <ignoredErrors>
    <ignoredError sqref="F175 F2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2022-08-30T07:34:16Z</dcterms:modified>
</cp:coreProperties>
</file>