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Φύλλο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<sst xmlns="http://schemas.openxmlformats.org/spreadsheetml/2006/main" count="117" uniqueCount="112">
  <si>
    <t>#</t>
  </si>
  <si>
    <t>ΠΙΝΑΚΑΣ 7: ΜΠΔΣ ΦΟΡΕΩΝ ΥΠΟΤΟΜΕΑ ΟΤΑ</t>
  </si>
  <si>
    <t>Εγκεκριμένος Π/Υ 2024</t>
  </si>
  <si>
    <t>Εκτιμήσεις 2024</t>
  </si>
  <si>
    <t>ES</t>
  </si>
  <si>
    <t>ΕΣΟΔΑ (ES01+ES02+ES03+ES04+ES05+ES06+ES07)</t>
  </si>
  <si>
    <t>ES01</t>
  </si>
  <si>
    <t>Επιχορηγήσεις από Τακτικό Προϋπολογισμό</t>
  </si>
  <si>
    <t>ES02</t>
  </si>
  <si>
    <t>Επιχορηγήσεις από ΠΔΕ/ΕΠΑ, ΕΣΠΑ, ΑΝΤΩΝΗΣ ΤΡΙΤΣΗΣ, ΤΑΑ και λοιπά εργαλεία</t>
  </si>
  <si>
    <t>ES03</t>
  </si>
  <si>
    <t>Τόκοι</t>
  </si>
  <si>
    <t>ES04</t>
  </si>
  <si>
    <t>Έσοδα από προγράμματα της Ε.Ε.</t>
  </si>
  <si>
    <t>ES05</t>
  </si>
  <si>
    <t>Λοιπά Έσοδα</t>
  </si>
  <si>
    <t>ES05a</t>
  </si>
  <si>
    <t>Έσοδα από ανταποδοτικά τέλη και δικαιώματα</t>
  </si>
  <si>
    <t>ES05b</t>
  </si>
  <si>
    <t>Έσοδα από φόρους, λοιπά τέλη, δικαιώματα, παροχή υπηρεσιών</t>
  </si>
  <si>
    <t>ES05c</t>
  </si>
  <si>
    <t>Λοιπά ίδια έσοδα και επιστροφές χρημάτων</t>
  </si>
  <si>
    <t>ES05d</t>
  </si>
  <si>
    <r>
      <t xml:space="preserve">Λοιπά έσοδα από επιχορηγήσεις / μεταβιβάσεις / </t>
    </r>
    <r>
      <rPr>
        <sz val="11"/>
        <color indexed="23"/>
        <rFont val="Calibri"/>
        <family val="2"/>
      </rPr>
      <t>(εκτός των ES01, ES02, ES04 &amp; ES07)</t>
    </r>
  </si>
  <si>
    <t>ES05e</t>
  </si>
  <si>
    <t>Έσοδα ΠΟΕ</t>
  </si>
  <si>
    <t>ES06</t>
  </si>
  <si>
    <t xml:space="preserve">Εισπράξεις υπέρ δημοσίου και τρίτων </t>
  </si>
  <si>
    <t>ES07</t>
  </si>
  <si>
    <t>Έσοδο από επιχορήγηση για πληρωμή ληξιπρόθεσμων</t>
  </si>
  <si>
    <t>ES08</t>
  </si>
  <si>
    <t>Έσοδα από χρηματοοικονομικές συναλλαγές</t>
  </si>
  <si>
    <t>EX</t>
  </si>
  <si>
    <t>ΕΞΟΔΑ (EX01+EX02+EX03+EX04+EX05+EX06+EX07)</t>
  </si>
  <si>
    <t>EX01</t>
  </si>
  <si>
    <t>Αμοιβές προσωπικού (περιλαμβάνονται οι δαπάνες αιρετών )</t>
  </si>
  <si>
    <t>EX02</t>
  </si>
  <si>
    <t>Κοινωνικές Παροχές</t>
  </si>
  <si>
    <t>EX03</t>
  </si>
  <si>
    <t>EX04</t>
  </si>
  <si>
    <t>Δαπάνες για επενδύσεις προ αποσβέσεων</t>
  </si>
  <si>
    <t>EX05</t>
  </si>
  <si>
    <t>Λοιπές δαπάνες</t>
  </si>
  <si>
    <t>EX05a</t>
  </si>
  <si>
    <t>Πληρωμές ΠΟΕ</t>
  </si>
  <si>
    <t>EX05b</t>
  </si>
  <si>
    <t>Μεταβιβάσεις σε τρίτους</t>
  </si>
  <si>
    <t>EX05c</t>
  </si>
  <si>
    <t>Λοιπές λειτουργικές δαπάνες</t>
  </si>
  <si>
    <t>EX05c1</t>
  </si>
  <si>
    <t>Αμοιβές τρίτων</t>
  </si>
  <si>
    <t>EX05c2</t>
  </si>
  <si>
    <t>Παρoχές τρίτων</t>
  </si>
  <si>
    <t>EX05c3</t>
  </si>
  <si>
    <t>Φόροι-Τέλη</t>
  </si>
  <si>
    <t>EX05c4</t>
  </si>
  <si>
    <t>Λοιπά γενικά έξοδα</t>
  </si>
  <si>
    <t>EX05c5</t>
  </si>
  <si>
    <t>Δαπάνες προμήθειας αναλωσίμων</t>
  </si>
  <si>
    <t>EX05c6</t>
  </si>
  <si>
    <t>Λοιπά έξοδα</t>
  </si>
  <si>
    <t>EX06</t>
  </si>
  <si>
    <t>Αποδόσεις εσόδων υπέρ Δημοσίου και τρίτων</t>
  </si>
  <si>
    <t>EX07</t>
  </si>
  <si>
    <t>Δαπάνη για πληρωμή ληξιπρόθεσμων στα πλαίσια του προγράμματος</t>
  </si>
  <si>
    <t>EX08</t>
  </si>
  <si>
    <t>Δαπάνες που αφορούν χρηματοοικονομικές συναλλαγές (χρεολύσια δανείων κτλ)</t>
  </si>
  <si>
    <t>RE</t>
  </si>
  <si>
    <t>ΑΠΟΤΕΛΕΣΜΑ [Έλλειμμα(-)/Πλεόνασμα(+) (Α-Β)]</t>
  </si>
  <si>
    <t>ADJ</t>
  </si>
  <si>
    <t>Απλήρωτες υποχρεώσεις σε φορείς εκτός της Γενικής Κυβέρνησης *</t>
  </si>
  <si>
    <t>ADJ1</t>
  </si>
  <si>
    <t>1. Ύψος Απλήρωτων υποχρεώσεων σε φορείς εκτός Γενικής Κυβέρνησης στην αρχη του έτους**</t>
  </si>
  <si>
    <t>ADJ2</t>
  </si>
  <si>
    <t>2. Ύψος Απλήρωτων υποχρεώσεων σε φορείς εκτός Γενικής Κυβέρνησης στο τέλος του έτους</t>
  </si>
  <si>
    <t>ADJ3</t>
  </si>
  <si>
    <r>
      <t xml:space="preserve">3. Μεταβολή Απλήρωτων υποχρεώσεων σε φορείς </t>
    </r>
    <r>
      <rPr>
        <b/>
        <u val="single"/>
        <sz val="12"/>
        <color indexed="8"/>
        <rFont val="Calibri"/>
        <family val="2"/>
      </rPr>
      <t>εκτός</t>
    </r>
    <r>
      <rPr>
        <sz val="12"/>
        <color indexed="8"/>
        <rFont val="Calibri"/>
        <family val="2"/>
      </rPr>
      <t xml:space="preserve"> Γενικής Κυβέρνησης (2-1)</t>
    </r>
  </si>
  <si>
    <t>NOTE</t>
  </si>
  <si>
    <t>** Είναι το υπόλοιπο των απλήρωτων υποχρεώσεων σε φορείς εκτός Γεν. Κυβέρνησης την 31-12 του προηγούμενου έτους</t>
  </si>
  <si>
    <t>ADJ5</t>
  </si>
  <si>
    <t>Καταπτώσεις εγγυήσεων για δάνεια των φορέων ή Αναλήψεις υποχρεώσεων από το Ε.Δ.</t>
  </si>
  <si>
    <t>ESA</t>
  </si>
  <si>
    <t>ΑΠΟΤΕΛΕΣΜΑ ΚΑΤA ESA</t>
  </si>
  <si>
    <t>BS</t>
  </si>
  <si>
    <t>ΣΤΟΙΧΕΙΑ ΙΣΟΛΟΓΙΣΜΟΥ</t>
  </si>
  <si>
    <t>BS1</t>
  </si>
  <si>
    <t>Διαθέσιμα (α+β+γ)</t>
  </si>
  <si>
    <t>BS1a</t>
  </si>
  <si>
    <t>Ταμείο (μετρητά και επιταγές)</t>
  </si>
  <si>
    <t>BS1b</t>
  </si>
  <si>
    <t>Καταθέσεις στη Τράπεζα της Ελλάδος</t>
  </si>
  <si>
    <t>BS1c</t>
  </si>
  <si>
    <t>Καταθέσεις στις λοιπές τράπεζες</t>
  </si>
  <si>
    <t>PDE</t>
  </si>
  <si>
    <t>Διαθέσιμα που προέρχονται από ανεκτέλεστα έργα χρηματοδοτούμενα από την κατηγορία "02. Επιχορηγήσεις από ΠΔΕ/ΕΠΑ, ΕΣΠΑ, ΑΝΤΩΝΗΣ ΤΡΙΤΣΗΣ, ΤΑΑ και λοιπά εργαλεία"</t>
  </si>
  <si>
    <t>Δεν συμπληρώνεται</t>
  </si>
  <si>
    <t>BS2</t>
  </si>
  <si>
    <t>Χρεόγραφα (α+β+γ)</t>
  </si>
  <si>
    <t>BS2a</t>
  </si>
  <si>
    <t>Τίτλοι Ελληνικού Δημοσίου (έντοκα γραμμάτια και ομόλογα)</t>
  </si>
  <si>
    <t>BS2b</t>
  </si>
  <si>
    <t>Λοιπά ομόλογα (ομόλογα εταιρειών, τραπεζών, κλπ)</t>
  </si>
  <si>
    <t>BS2c</t>
  </si>
  <si>
    <t>Μετοχές - λοιπές συμμετοχές - μερίδια αμοιβαίων κεφαλαίων</t>
  </si>
  <si>
    <t>BS3</t>
  </si>
  <si>
    <t xml:space="preserve">Δάνεια προς τρίτους </t>
  </si>
  <si>
    <t>BS4</t>
  </si>
  <si>
    <t>Δάνεια από πιστωτικά ιδρύματα και Οργανισμούς</t>
  </si>
  <si>
    <t>BS4a</t>
  </si>
  <si>
    <t>Δάνεια εσωτερικού</t>
  </si>
  <si>
    <t>BS4b</t>
  </si>
  <si>
    <t>Δάνεια εξωτερικού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</si>
</sst>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3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/>
      <bottom style="medium"/>
    </border>
    <border>
      <left/>
      <right style="thin">
        <color indexed="60"/>
      </right>
      <top/>
      <bottom style="medium"/>
    </border>
    <border>
      <left style="thin">
        <color indexed="60"/>
      </left>
      <right style="thin">
        <color indexed="60"/>
      </right>
      <top/>
      <bottom style="medium"/>
    </border>
    <border>
      <left style="thin">
        <color indexed="60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98">
    <xf numFmtId="0" fontId="0" fillId="0" borderId="0" xfId="0" applyFont="1" applyAlignment="1">
      <alignment/>
    </xf>
    <xf numFmtId="0" fontId="22" fillId="0" borderId="10" xfId="49" applyFont="1" applyBorder="1" applyAlignment="1">
      <alignment horizontal="center" vertical="center" wrapText="1"/>
      <protection/>
    </xf>
    <xf numFmtId="0" fontId="22" fillId="0" borderId="11" xfId="49" applyFont="1" applyBorder="1" applyAlignment="1">
      <alignment horizontal="center" vertical="center"/>
      <protection/>
    </xf>
    <xf numFmtId="0" fontId="23" fillId="0" borderId="12" xfId="49" applyFont="1" applyBorder="1" applyAlignment="1">
      <alignment horizontal="center" vertical="center" wrapText="1"/>
      <protection/>
    </xf>
    <xf numFmtId="0" fontId="23" fillId="0" borderId="13" xfId="49" applyFont="1" applyBorder="1" applyAlignment="1">
      <alignment horizontal="center" vertical="center" wrapText="1"/>
      <protection/>
    </xf>
    <xf numFmtId="0" fontId="23" fillId="0" borderId="14" xfId="49" applyFont="1" applyBorder="1" applyAlignment="1">
      <alignment horizontal="center" vertical="center" wrapText="1"/>
      <protection/>
    </xf>
    <xf numFmtId="0" fontId="24" fillId="0" borderId="15" xfId="49" applyFont="1" applyBorder="1" applyAlignment="1">
      <alignment horizontal="center" vertical="center" wrapText="1"/>
      <protection/>
    </xf>
    <xf numFmtId="0" fontId="24" fillId="0" borderId="16" xfId="49" applyFont="1" applyBorder="1" applyAlignment="1">
      <alignment vertical="center" wrapText="1"/>
      <protection/>
    </xf>
    <xf numFmtId="3" fontId="24" fillId="0" borderId="17" xfId="49" applyNumberFormat="1" applyFont="1" applyBorder="1" applyAlignment="1" applyProtection="1">
      <alignment horizontal="right" vertical="center" wrapText="1"/>
      <protection locked="0"/>
    </xf>
    <xf numFmtId="3" fontId="24" fillId="0" borderId="17" xfId="49" applyNumberFormat="1" applyFont="1" applyBorder="1" applyAlignment="1" applyProtection="1">
      <alignment horizontal="right" vertical="center"/>
      <protection locked="0"/>
    </xf>
    <xf numFmtId="3" fontId="24" fillId="0" borderId="0" xfId="49" applyNumberFormat="1" applyFont="1" applyAlignment="1" applyProtection="1">
      <alignment horizontal="right" vertical="center" wrapText="1"/>
      <protection locked="0"/>
    </xf>
    <xf numFmtId="3" fontId="24" fillId="0" borderId="17" xfId="49" applyNumberFormat="1" applyFont="1" applyBorder="1" applyAlignment="1">
      <alignment horizontal="right" vertical="center"/>
      <protection/>
    </xf>
    <xf numFmtId="0" fontId="24" fillId="0" borderId="16" xfId="49" applyFont="1" applyBorder="1" applyAlignment="1">
      <alignment horizontal="left" vertical="center" wrapText="1" indent="2"/>
      <protection/>
    </xf>
    <xf numFmtId="0" fontId="24" fillId="33" borderId="16" xfId="49" applyFont="1" applyFill="1" applyBorder="1" applyAlignment="1">
      <alignment horizontal="left" vertical="center" wrapText="1" indent="2"/>
      <protection/>
    </xf>
    <xf numFmtId="3" fontId="24" fillId="34" borderId="17" xfId="49" applyNumberFormat="1" applyFont="1" applyFill="1" applyBorder="1" applyAlignment="1">
      <alignment horizontal="right" vertical="center" wrapText="1"/>
      <protection/>
    </xf>
    <xf numFmtId="3" fontId="24" fillId="34" borderId="17" xfId="49" applyNumberFormat="1" applyFont="1" applyFill="1" applyBorder="1" applyAlignment="1">
      <alignment horizontal="right" vertical="center"/>
      <protection/>
    </xf>
    <xf numFmtId="3" fontId="24" fillId="34" borderId="18" xfId="49" applyNumberFormat="1" applyFont="1" applyFill="1" applyBorder="1" applyAlignment="1">
      <alignment horizontal="right" vertical="center"/>
      <protection/>
    </xf>
    <xf numFmtId="3" fontId="24" fillId="34" borderId="19" xfId="49" applyNumberFormat="1" applyFont="1" applyFill="1" applyBorder="1" applyAlignment="1">
      <alignment horizontal="right" vertical="center"/>
      <protection/>
    </xf>
    <xf numFmtId="0" fontId="25" fillId="0" borderId="15" xfId="49" applyFont="1" applyBorder="1" applyAlignment="1">
      <alignment horizontal="center" vertical="center" wrapText="1"/>
      <protection/>
    </xf>
    <xf numFmtId="0" fontId="25" fillId="0" borderId="16" xfId="49" applyFont="1" applyBorder="1" applyAlignment="1">
      <alignment vertical="center" wrapText="1"/>
      <protection/>
    </xf>
    <xf numFmtId="3" fontId="25" fillId="0" borderId="17" xfId="49" applyNumberFormat="1" applyFont="1" applyBorder="1" applyAlignment="1" applyProtection="1">
      <alignment horizontal="right" vertical="center" wrapText="1"/>
      <protection locked="0"/>
    </xf>
    <xf numFmtId="3" fontId="25" fillId="0" borderId="17" xfId="49" applyNumberFormat="1" applyFont="1" applyBorder="1" applyAlignment="1" applyProtection="1">
      <alignment horizontal="right" vertical="center"/>
      <protection locked="0"/>
    </xf>
    <xf numFmtId="3" fontId="25" fillId="0" borderId="18" xfId="49" applyNumberFormat="1" applyFont="1" applyBorder="1" applyAlignment="1" applyProtection="1">
      <alignment horizontal="right" vertical="center"/>
      <protection locked="0"/>
    </xf>
    <xf numFmtId="3" fontId="25" fillId="0" borderId="19" xfId="49" applyNumberFormat="1" applyFont="1" applyBorder="1" applyAlignment="1" applyProtection="1">
      <alignment horizontal="right" vertical="center"/>
      <protection locked="0"/>
    </xf>
    <xf numFmtId="3" fontId="24" fillId="0" borderId="19" xfId="49" applyNumberFormat="1" applyFont="1" applyBorder="1" applyAlignment="1" applyProtection="1">
      <alignment horizontal="right" vertical="center"/>
      <protection locked="0"/>
    </xf>
    <xf numFmtId="3" fontId="24" fillId="0" borderId="19" xfId="49" applyNumberFormat="1" applyFont="1" applyBorder="1" applyAlignment="1">
      <alignment horizontal="right" vertical="center"/>
      <protection/>
    </xf>
    <xf numFmtId="0" fontId="23" fillId="0" borderId="20" xfId="49" applyFont="1" applyBorder="1" applyAlignment="1">
      <alignment horizontal="center"/>
      <protection/>
    </xf>
    <xf numFmtId="0" fontId="23" fillId="0" borderId="21" xfId="49" applyFont="1" applyBorder="1" applyAlignment="1">
      <alignment horizontal="left"/>
      <protection/>
    </xf>
    <xf numFmtId="0" fontId="24" fillId="0" borderId="21" xfId="49" applyFont="1" applyBorder="1" applyAlignment="1">
      <alignment horizontal="center"/>
      <protection/>
    </xf>
    <xf numFmtId="0" fontId="24" fillId="0" borderId="22" xfId="49" applyFont="1" applyBorder="1" applyAlignment="1">
      <alignment horizontal="center"/>
      <protection/>
    </xf>
    <xf numFmtId="0" fontId="4" fillId="0" borderId="23" xfId="49" applyFont="1" applyBorder="1" applyAlignment="1">
      <alignment horizontal="center"/>
      <protection/>
    </xf>
    <xf numFmtId="0" fontId="4" fillId="0" borderId="24" xfId="49" applyFont="1" applyBorder="1" applyAlignment="1">
      <alignment horizontal="left"/>
      <protection/>
    </xf>
    <xf numFmtId="3" fontId="4" fillId="0" borderId="24" xfId="49" applyNumberFormat="1" applyFont="1" applyBorder="1" applyAlignment="1" applyProtection="1">
      <alignment horizontal="right"/>
      <protection locked="0"/>
    </xf>
    <xf numFmtId="3" fontId="4" fillId="0" borderId="24" xfId="49" applyNumberFormat="1" applyFont="1" applyBorder="1" applyAlignment="1">
      <alignment horizontal="right"/>
      <protection/>
    </xf>
    <xf numFmtId="3" fontId="4" fillId="0" borderId="25" xfId="49" applyNumberFormat="1" applyFont="1" applyBorder="1" applyAlignment="1">
      <alignment horizontal="right"/>
      <protection/>
    </xf>
    <xf numFmtId="3" fontId="4" fillId="0" borderId="25" xfId="49" applyNumberFormat="1" applyFont="1" applyBorder="1" applyAlignment="1" applyProtection="1">
      <alignment horizontal="right"/>
      <protection locked="0"/>
    </xf>
    <xf numFmtId="0" fontId="26" fillId="0" borderId="24" xfId="49" applyFont="1" applyBorder="1" applyAlignment="1">
      <alignment horizontal="left"/>
      <protection/>
    </xf>
    <xf numFmtId="3" fontId="27" fillId="0" borderId="24" xfId="49" applyNumberFormat="1" applyFont="1" applyBorder="1" applyAlignment="1">
      <alignment horizontal="right" vertical="center"/>
      <protection/>
    </xf>
    <xf numFmtId="3" fontId="27" fillId="0" borderId="25" xfId="49" applyNumberFormat="1" applyFont="1" applyBorder="1" applyAlignment="1">
      <alignment horizontal="right" vertical="center"/>
      <protection/>
    </xf>
    <xf numFmtId="0" fontId="5" fillId="0" borderId="24" xfId="49" applyFont="1" applyBorder="1" applyAlignment="1">
      <alignment horizontal="left"/>
      <protection/>
    </xf>
    <xf numFmtId="3" fontId="24" fillId="0" borderId="24" xfId="49" applyNumberFormat="1" applyFont="1" applyBorder="1" applyAlignment="1">
      <alignment horizontal="right"/>
      <protection/>
    </xf>
    <xf numFmtId="3" fontId="24" fillId="0" borderId="25" xfId="49" applyNumberFormat="1" applyFont="1" applyBorder="1" applyAlignment="1">
      <alignment horizontal="right"/>
      <protection/>
    </xf>
    <xf numFmtId="0" fontId="22" fillId="0" borderId="23" xfId="49" applyFont="1" applyBorder="1" applyAlignment="1">
      <alignment horizontal="center" wrapText="1"/>
      <protection/>
    </xf>
    <xf numFmtId="0" fontId="28" fillId="0" borderId="24" xfId="49" applyFont="1" applyBorder="1" applyAlignment="1">
      <alignment wrapText="1"/>
      <protection/>
    </xf>
    <xf numFmtId="14" fontId="22" fillId="0" borderId="24" xfId="49" applyNumberFormat="1" applyFont="1" applyBorder="1" applyAlignment="1">
      <alignment horizontal="center" vertical="center" wrapText="1"/>
      <protection/>
    </xf>
    <xf numFmtId="14" fontId="22" fillId="0" borderId="25" xfId="49" applyNumberFormat="1" applyFont="1" applyBorder="1" applyAlignment="1">
      <alignment horizontal="center" vertical="center" wrapText="1"/>
      <protection/>
    </xf>
    <xf numFmtId="0" fontId="24" fillId="35" borderId="23" xfId="49" applyFont="1" applyFill="1" applyBorder="1" applyAlignment="1">
      <alignment horizontal="center" vertical="center"/>
      <protection/>
    </xf>
    <xf numFmtId="0" fontId="24" fillId="35" borderId="24" xfId="49" applyFont="1" applyFill="1" applyBorder="1" applyAlignment="1">
      <alignment horizontal="left" vertical="center" wrapText="1"/>
      <protection/>
    </xf>
    <xf numFmtId="3" fontId="24" fillId="35" borderId="24" xfId="49" applyNumberFormat="1" applyFont="1" applyFill="1" applyBorder="1" applyAlignment="1">
      <alignment vertical="center" wrapText="1"/>
      <protection/>
    </xf>
    <xf numFmtId="3" fontId="24" fillId="35" borderId="25" xfId="49" applyNumberFormat="1" applyFont="1" applyFill="1" applyBorder="1" applyAlignment="1">
      <alignment vertical="center" wrapText="1"/>
      <protection/>
    </xf>
    <xf numFmtId="0" fontId="25" fillId="0" borderId="23" xfId="49" applyFont="1" applyBorder="1" applyAlignment="1">
      <alignment horizontal="center" vertical="center"/>
      <protection/>
    </xf>
    <xf numFmtId="0" fontId="25" fillId="0" borderId="24" xfId="49" applyFont="1" applyBorder="1" applyAlignment="1">
      <alignment horizontal="left" vertical="center" wrapText="1"/>
      <protection/>
    </xf>
    <xf numFmtId="0" fontId="25" fillId="0" borderId="24" xfId="49" applyFont="1" applyBorder="1" applyAlignment="1" applyProtection="1">
      <alignment vertical="top"/>
      <protection locked="0"/>
    </xf>
    <xf numFmtId="0" fontId="25" fillId="0" borderId="25" xfId="49" applyFont="1" applyBorder="1" applyAlignment="1" applyProtection="1">
      <alignment vertical="top"/>
      <protection locked="0"/>
    </xf>
    <xf numFmtId="3" fontId="25" fillId="0" borderId="24" xfId="49" applyNumberFormat="1" applyFont="1" applyBorder="1" applyAlignment="1" applyProtection="1">
      <alignment vertical="top"/>
      <protection locked="0"/>
    </xf>
    <xf numFmtId="3" fontId="25" fillId="0" borderId="25" xfId="49" applyNumberFormat="1" applyFont="1" applyBorder="1" applyAlignment="1" applyProtection="1">
      <alignment vertical="top"/>
      <protection locked="0"/>
    </xf>
    <xf numFmtId="0" fontId="24" fillId="35" borderId="23" xfId="49" applyFont="1" applyFill="1" applyBorder="1" applyAlignment="1" applyProtection="1">
      <alignment horizontal="center" vertical="center"/>
      <protection locked="0"/>
    </xf>
    <xf numFmtId="0" fontId="24" fillId="35" borderId="24" xfId="49" applyFont="1" applyFill="1" applyBorder="1" applyAlignment="1" applyProtection="1">
      <alignment horizontal="left" vertical="center" wrapText="1"/>
      <protection locked="0"/>
    </xf>
    <xf numFmtId="3" fontId="24" fillId="35" borderId="24" xfId="49" applyNumberFormat="1" applyFont="1" applyFill="1" applyBorder="1" applyAlignment="1" applyProtection="1">
      <alignment vertical="top"/>
      <protection locked="0"/>
    </xf>
    <xf numFmtId="3" fontId="24" fillId="35" borderId="24" xfId="49" applyNumberFormat="1" applyFont="1" applyFill="1" applyBorder="1" applyAlignment="1">
      <alignment vertical="top"/>
      <protection/>
    </xf>
    <xf numFmtId="3" fontId="24" fillId="35" borderId="25" xfId="49" applyNumberFormat="1" applyFont="1" applyFill="1" applyBorder="1" applyAlignment="1" applyProtection="1">
      <alignment vertical="top"/>
      <protection locked="0"/>
    </xf>
    <xf numFmtId="3" fontId="24" fillId="35" borderId="25" xfId="49" applyNumberFormat="1" applyFont="1" applyFill="1" applyBorder="1" applyAlignment="1">
      <alignment vertical="top"/>
      <protection/>
    </xf>
    <xf numFmtId="0" fontId="25" fillId="0" borderId="26" xfId="49" applyFont="1" applyBorder="1" applyAlignment="1">
      <alignment horizontal="center" vertical="center"/>
      <protection/>
    </xf>
    <xf numFmtId="0" fontId="25" fillId="0" borderId="27" xfId="49" applyFont="1" applyBorder="1" applyAlignment="1">
      <alignment horizontal="left" vertical="center" wrapText="1"/>
      <protection/>
    </xf>
    <xf numFmtId="3" fontId="25" fillId="0" borderId="27" xfId="49" applyNumberFormat="1" applyFont="1" applyBorder="1" applyAlignment="1" applyProtection="1">
      <alignment vertical="top"/>
      <protection locked="0"/>
    </xf>
    <xf numFmtId="3" fontId="25" fillId="0" borderId="28" xfId="49" applyNumberFormat="1" applyFont="1" applyBorder="1" applyAlignment="1" applyProtection="1">
      <alignment vertical="top"/>
      <protection locked="0"/>
    </xf>
    <xf numFmtId="0" fontId="29" fillId="0" borderId="0" xfId="49" applyFont="1">
      <alignment/>
      <protection/>
    </xf>
    <xf numFmtId="0" fontId="0" fillId="0" borderId="0" xfId="50">
      <alignment/>
      <protection/>
    </xf>
    <xf numFmtId="0" fontId="29" fillId="0" borderId="0" xfId="49" applyFont="1" applyAlignment="1">
      <alignment horizontal="center" vertical="center"/>
      <protection/>
    </xf>
    <xf numFmtId="0" fontId="29" fillId="0" borderId="0" xfId="49" applyFont="1" applyAlignment="1">
      <alignment vertical="center"/>
      <protection/>
    </xf>
    <xf numFmtId="0" fontId="29" fillId="0" borderId="0" xfId="49" applyFont="1" applyAlignment="1">
      <alignment horizontal="left" vertical="center" wrapText="1"/>
      <protection/>
    </xf>
    <xf numFmtId="0" fontId="22" fillId="3" borderId="15" xfId="49" applyFont="1" applyFill="1" applyBorder="1" applyAlignment="1">
      <alignment horizontal="center" vertical="center" wrapText="1"/>
      <protection/>
    </xf>
    <xf numFmtId="0" fontId="22" fillId="3" borderId="16" xfId="49" applyFont="1" applyFill="1" applyBorder="1" applyAlignment="1">
      <alignment vertical="center" wrapText="1"/>
      <protection/>
    </xf>
    <xf numFmtId="3" fontId="23" fillId="3" borderId="17" xfId="49" applyNumberFormat="1" applyFont="1" applyFill="1" applyBorder="1" applyAlignment="1">
      <alignment horizontal="right" vertical="center"/>
      <protection/>
    </xf>
    <xf numFmtId="3" fontId="23" fillId="3" borderId="19" xfId="49" applyNumberFormat="1" applyFont="1" applyFill="1" applyBorder="1" applyAlignment="1">
      <alignment horizontal="right" vertical="center"/>
      <protection/>
    </xf>
    <xf numFmtId="3" fontId="22" fillId="3" borderId="17" xfId="49" applyNumberFormat="1" applyFont="1" applyFill="1" applyBorder="1" applyAlignment="1">
      <alignment horizontal="right" vertical="center"/>
      <protection/>
    </xf>
    <xf numFmtId="3" fontId="22" fillId="3" borderId="19" xfId="49" applyNumberFormat="1" applyFont="1" applyFill="1" applyBorder="1" applyAlignment="1">
      <alignment horizontal="right" vertical="center"/>
      <protection/>
    </xf>
    <xf numFmtId="0" fontId="22" fillId="3" borderId="29" xfId="49" applyFont="1" applyFill="1" applyBorder="1" applyAlignment="1">
      <alignment horizontal="center" vertical="center" wrapText="1"/>
      <protection/>
    </xf>
    <xf numFmtId="0" fontId="22" fillId="3" borderId="30" xfId="49" applyFont="1" applyFill="1" applyBorder="1" applyAlignment="1">
      <alignment vertical="center" wrapText="1"/>
      <protection/>
    </xf>
    <xf numFmtId="3" fontId="22" fillId="3" borderId="31" xfId="49" applyNumberFormat="1" applyFont="1" applyFill="1" applyBorder="1" applyAlignment="1">
      <alignment horizontal="right" vertical="center"/>
      <protection/>
    </xf>
    <xf numFmtId="3" fontId="22" fillId="3" borderId="32" xfId="49" applyNumberFormat="1" applyFont="1" applyFill="1" applyBorder="1" applyAlignment="1">
      <alignment horizontal="right" vertical="center"/>
      <protection/>
    </xf>
    <xf numFmtId="0" fontId="19" fillId="3" borderId="33" xfId="49" applyFont="1" applyFill="1" applyBorder="1" applyAlignment="1">
      <alignment horizontal="center"/>
      <protection/>
    </xf>
    <xf numFmtId="0" fontId="5" fillId="3" borderId="34" xfId="49" applyFont="1" applyFill="1" applyBorder="1">
      <alignment/>
      <protection/>
    </xf>
    <xf numFmtId="3" fontId="5" fillId="3" borderId="35" xfId="49" applyNumberFormat="1" applyFont="1" applyFill="1" applyBorder="1" applyAlignment="1">
      <alignment horizontal="right"/>
      <protection/>
    </xf>
    <xf numFmtId="3" fontId="5" fillId="3" borderId="36" xfId="49" applyNumberFormat="1" applyFont="1" applyFill="1" applyBorder="1" applyAlignment="1">
      <alignment horizontal="right"/>
      <protection/>
    </xf>
    <xf numFmtId="0" fontId="30" fillId="3" borderId="23" xfId="49" applyFont="1" applyFill="1" applyBorder="1" applyAlignment="1">
      <alignment horizontal="center" vertical="center"/>
      <protection/>
    </xf>
    <xf numFmtId="0" fontId="31" fillId="3" borderId="24" xfId="49" applyFont="1" applyFill="1" applyBorder="1" applyAlignment="1">
      <alignment horizontal="left" vertical="center" wrapText="1"/>
      <protection/>
    </xf>
    <xf numFmtId="3" fontId="25" fillId="3" borderId="24" xfId="49" applyNumberFormat="1" applyFont="1" applyFill="1" applyBorder="1" applyAlignment="1" applyProtection="1">
      <alignment horizontal="right" vertical="top" indent="1"/>
      <protection locked="0"/>
    </xf>
    <xf numFmtId="3" fontId="25" fillId="3" borderId="24" xfId="49" applyNumberFormat="1" applyFont="1" applyFill="1" applyBorder="1" applyAlignment="1">
      <alignment horizontal="center" vertical="top" wrapText="1"/>
      <protection/>
    </xf>
    <xf numFmtId="3" fontId="32" fillId="3" borderId="24" xfId="49" applyNumberFormat="1" applyFont="1" applyFill="1" applyBorder="1" applyAlignment="1" applyProtection="1">
      <alignment horizontal="center" vertical="top" wrapText="1"/>
      <protection locked="0"/>
    </xf>
    <xf numFmtId="3" fontId="32" fillId="3" borderId="25" xfId="49" applyNumberFormat="1" applyFont="1" applyFill="1" applyBorder="1" applyAlignment="1" applyProtection="1">
      <alignment horizontal="center" vertical="top" wrapText="1"/>
      <protection locked="0"/>
    </xf>
    <xf numFmtId="0" fontId="24" fillId="7" borderId="21" xfId="49" applyFont="1" applyFill="1" applyBorder="1" applyAlignment="1">
      <alignment horizontal="center"/>
      <protection/>
    </xf>
    <xf numFmtId="3" fontId="4" fillId="7" borderId="24" xfId="49" applyNumberFormat="1" applyFont="1" applyFill="1" applyBorder="1" applyAlignment="1">
      <alignment horizontal="right"/>
      <protection/>
    </xf>
    <xf numFmtId="3" fontId="27" fillId="7" borderId="24" xfId="49" applyNumberFormat="1" applyFont="1" applyFill="1" applyBorder="1" applyAlignment="1">
      <alignment horizontal="right" vertical="center"/>
      <protection/>
    </xf>
    <xf numFmtId="3" fontId="24" fillId="7" borderId="24" xfId="49" applyNumberFormat="1" applyFont="1" applyFill="1" applyBorder="1" applyAlignment="1">
      <alignment horizontal="right"/>
      <protection/>
    </xf>
    <xf numFmtId="3" fontId="25" fillId="7" borderId="24" xfId="49" applyNumberFormat="1" applyFont="1" applyFill="1" applyBorder="1" applyAlignment="1">
      <alignment vertical="top"/>
      <protection/>
    </xf>
    <xf numFmtId="14" fontId="22" fillId="7" borderId="24" xfId="49" applyNumberFormat="1" applyFont="1" applyFill="1" applyBorder="1" applyAlignment="1">
      <alignment horizontal="center" vertical="center" wrapText="1"/>
      <protection/>
    </xf>
    <xf numFmtId="3" fontId="25" fillId="7" borderId="27" xfId="49" applyNumberFormat="1" applyFont="1" applyFill="1" applyBorder="1" applyAlignment="1">
      <alignment vertical="top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14 3" xfId="49"/>
    <cellStyle name="Κανονικό 49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_124\Downloads\MPDSOTA20252028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ΣΤΟΙΧΕΙΑ ΦΟΡΕΑ"/>
      <sheetName val="02.ΔΗΜΟΙ, ΠΕΡΙΦΕΡΕΙΕΣ και ΝΠΔΔ"/>
      <sheetName val="Ισοσκέλιση"/>
      <sheetName val="02α.Mapping_ΔΗΜΟΙ_2025-2028"/>
      <sheetName val="02α.Mapping_ΔΗΜΟΙ_2021-2022"/>
      <sheetName val="02β.Mapping_ΠΕΡΙΦΕΡΕΙΕΣ"/>
      <sheetName val="Έσοδα'24"/>
      <sheetName val="Έξοδα'24"/>
      <sheetName val="Έσοδα'24 επεξ."/>
      <sheetName val="Έξοδα΄24 επεξ."/>
      <sheetName val="Φύλλο1"/>
      <sheetName val="DATA"/>
    </sheetNames>
    <sheetDataSet>
      <sheetData sheetId="8">
        <row r="15">
          <cell r="E15">
            <v>12928854.020000001</v>
          </cell>
          <cell r="J15">
            <v>12930280.410000002</v>
          </cell>
          <cell r="K15">
            <v>12930280.410000002</v>
          </cell>
          <cell r="L15">
            <v>12930280.410000002</v>
          </cell>
          <cell r="M15">
            <v>12930280.410000002</v>
          </cell>
          <cell r="N15">
            <v>12930280.410000002</v>
          </cell>
        </row>
        <row r="36">
          <cell r="E36">
            <v>10002239.82</v>
          </cell>
          <cell r="J36">
            <v>9981122.139999999</v>
          </cell>
          <cell r="K36">
            <v>1087341.46</v>
          </cell>
          <cell r="L36">
            <v>1087341.46</v>
          </cell>
          <cell r="M36">
            <v>1087341.46</v>
          </cell>
          <cell r="N36">
            <v>1087341.46</v>
          </cell>
        </row>
        <row r="41">
          <cell r="E41">
            <v>150000</v>
          </cell>
          <cell r="J41">
            <v>150000</v>
          </cell>
          <cell r="K41">
            <v>120000</v>
          </cell>
          <cell r="L41">
            <v>105000</v>
          </cell>
          <cell r="M41">
            <v>90000</v>
          </cell>
          <cell r="N41">
            <v>75000</v>
          </cell>
        </row>
        <row r="45">
          <cell r="E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54">
          <cell r="E54">
            <v>7246000</v>
          </cell>
          <cell r="J54">
            <v>7229000</v>
          </cell>
          <cell r="K54">
            <v>7229000</v>
          </cell>
          <cell r="L54">
            <v>7373580</v>
          </cell>
          <cell r="M54">
            <v>7376471.6</v>
          </cell>
          <cell r="N54">
            <v>7376529.43</v>
          </cell>
        </row>
        <row r="90">
          <cell r="E90">
            <v>3016950</v>
          </cell>
          <cell r="J90">
            <v>3016950</v>
          </cell>
          <cell r="K90">
            <v>3016950</v>
          </cell>
          <cell r="L90">
            <v>3077289</v>
          </cell>
          <cell r="M90">
            <v>3078495.78</v>
          </cell>
          <cell r="N90">
            <v>3078519.92</v>
          </cell>
        </row>
        <row r="127">
          <cell r="E127">
            <v>915630</v>
          </cell>
          <cell r="J127">
            <v>915630</v>
          </cell>
          <cell r="K127">
            <v>915630</v>
          </cell>
          <cell r="L127">
            <v>933942.6</v>
          </cell>
          <cell r="M127">
            <v>934308.85</v>
          </cell>
          <cell r="N127">
            <v>934316.18</v>
          </cell>
        </row>
        <row r="140">
          <cell r="E140">
            <v>5591741.12</v>
          </cell>
          <cell r="J140">
            <v>3777928.11</v>
          </cell>
          <cell r="K140">
            <v>2289868.21</v>
          </cell>
          <cell r="L140">
            <v>439500</v>
          </cell>
          <cell r="M140">
            <v>439500</v>
          </cell>
          <cell r="N140">
            <v>439500</v>
          </cell>
        </row>
        <row r="192">
          <cell r="E192">
            <v>435905.0999999996</v>
          </cell>
          <cell r="J192">
            <v>435905.0999999996</v>
          </cell>
          <cell r="K192">
            <v>435905.0999999996</v>
          </cell>
          <cell r="L192">
            <v>453341.0999999996</v>
          </cell>
          <cell r="M192">
            <v>454038.0999999996</v>
          </cell>
          <cell r="N192">
            <v>454066.0999999996</v>
          </cell>
        </row>
        <row r="206">
          <cell r="E206">
            <v>6383000</v>
          </cell>
          <cell r="J206">
            <v>6383000</v>
          </cell>
          <cell r="K206">
            <v>6383000</v>
          </cell>
          <cell r="L206">
            <v>6383000</v>
          </cell>
          <cell r="M206">
            <v>6383000</v>
          </cell>
          <cell r="N206">
            <v>6383000</v>
          </cell>
        </row>
      </sheetData>
      <sheetData sheetId="9">
        <row r="156">
          <cell r="E156">
            <v>17996081.64</v>
          </cell>
          <cell r="M156">
            <v>16853081.64</v>
          </cell>
          <cell r="N156">
            <v>14384081.640000002</v>
          </cell>
          <cell r="O156">
            <v>14384081.640000002</v>
          </cell>
          <cell r="P156">
            <v>14384081.640000002</v>
          </cell>
          <cell r="Q156">
            <v>14384081.640000002</v>
          </cell>
        </row>
        <row r="161">
          <cell r="E161">
            <v>93000</v>
          </cell>
          <cell r="M161">
            <v>102390.32</v>
          </cell>
          <cell r="N161">
            <v>81602.31</v>
          </cell>
          <cell r="O161">
            <v>70400.01</v>
          </cell>
          <cell r="P161">
            <v>58767.11</v>
          </cell>
          <cell r="Q161">
            <v>46686.59</v>
          </cell>
        </row>
        <row r="342">
          <cell r="E342">
            <v>14731938.379999999</v>
          </cell>
          <cell r="M342">
            <v>11226824.569999997</v>
          </cell>
          <cell r="N342">
            <v>4151711.46</v>
          </cell>
          <cell r="O342">
            <v>1124753.91</v>
          </cell>
          <cell r="P342">
            <v>1024753.9099999999</v>
          </cell>
          <cell r="Q342">
            <v>1124753.91</v>
          </cell>
        </row>
        <row r="368">
          <cell r="E368">
            <v>658144.21</v>
          </cell>
          <cell r="M368">
            <v>658144.21</v>
          </cell>
          <cell r="N368">
            <v>658144.21</v>
          </cell>
          <cell r="O368">
            <v>658144.21</v>
          </cell>
          <cell r="P368">
            <v>658144.21</v>
          </cell>
          <cell r="Q368">
            <v>658144.21</v>
          </cell>
        </row>
        <row r="383">
          <cell r="E383">
            <v>3189646.3</v>
          </cell>
          <cell r="M383">
            <v>3189646.3</v>
          </cell>
          <cell r="N383">
            <v>3189646.3</v>
          </cell>
          <cell r="O383">
            <v>3189646.3</v>
          </cell>
          <cell r="P383">
            <v>3189646.3</v>
          </cell>
          <cell r="Q383">
            <v>3189646.3</v>
          </cell>
        </row>
        <row r="457">
          <cell r="E457">
            <v>2103620.81</v>
          </cell>
          <cell r="M457">
            <v>2003620.81</v>
          </cell>
          <cell r="N457">
            <v>1807200</v>
          </cell>
          <cell r="O457">
            <v>1807200</v>
          </cell>
          <cell r="P457">
            <v>1807200</v>
          </cell>
          <cell r="Q457">
            <v>1807200</v>
          </cell>
        </row>
        <row r="580">
          <cell r="E580">
            <v>4540100</v>
          </cell>
          <cell r="M580">
            <v>3540100</v>
          </cell>
          <cell r="N580">
            <v>3454100</v>
          </cell>
          <cell r="O580">
            <v>3454100</v>
          </cell>
          <cell r="P580">
            <v>3454100</v>
          </cell>
          <cell r="Q580">
            <v>3454100</v>
          </cell>
        </row>
        <row r="592">
          <cell r="E592">
            <v>83100</v>
          </cell>
          <cell r="M592">
            <v>83100</v>
          </cell>
          <cell r="N592">
            <v>83100</v>
          </cell>
          <cell r="O592">
            <v>83100</v>
          </cell>
          <cell r="P592">
            <v>83100</v>
          </cell>
          <cell r="Q592">
            <v>83100</v>
          </cell>
        </row>
        <row r="677">
          <cell r="E677">
            <v>1986228.9700000002</v>
          </cell>
          <cell r="M677">
            <v>1386228.9700000002</v>
          </cell>
          <cell r="N677">
            <v>1279132.17</v>
          </cell>
          <cell r="O677">
            <v>1279132.17</v>
          </cell>
          <cell r="P677">
            <v>1279132.17</v>
          </cell>
          <cell r="Q677">
            <v>1279132.17</v>
          </cell>
        </row>
        <row r="796">
          <cell r="E796">
            <v>2179806.33</v>
          </cell>
          <cell r="M796">
            <v>1079806.33</v>
          </cell>
          <cell r="N796">
            <v>1061306.33</v>
          </cell>
          <cell r="O796">
            <v>1061306.33</v>
          </cell>
          <cell r="P796">
            <v>1061306.33</v>
          </cell>
          <cell r="Q796">
            <v>1061306.33</v>
          </cell>
        </row>
        <row r="802">
          <cell r="E802">
            <v>14000</v>
          </cell>
          <cell r="M802">
            <v>14000</v>
          </cell>
          <cell r="N802">
            <v>14000</v>
          </cell>
          <cell r="O802">
            <v>14000</v>
          </cell>
          <cell r="P802">
            <v>14000</v>
          </cell>
          <cell r="Q802">
            <v>14000</v>
          </cell>
        </row>
        <row r="818">
          <cell r="E818">
            <v>6399000</v>
          </cell>
          <cell r="M818">
            <v>6399000</v>
          </cell>
          <cell r="N818">
            <v>6399000</v>
          </cell>
          <cell r="O818">
            <v>6399000</v>
          </cell>
          <cell r="P818">
            <v>6399000</v>
          </cell>
          <cell r="Q818">
            <v>6399000</v>
          </cell>
        </row>
        <row r="823">
          <cell r="E823">
            <v>288000</v>
          </cell>
          <cell r="M823">
            <v>287490.26999999996</v>
          </cell>
          <cell r="N823">
            <v>298278.28</v>
          </cell>
          <cell r="O823">
            <v>309480.58</v>
          </cell>
          <cell r="P823">
            <v>321113.48</v>
          </cell>
          <cell r="Q823">
            <v>333194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67" customWidth="1"/>
    <col min="2" max="2" width="90.421875" style="67" customWidth="1"/>
    <col min="3" max="10" width="15.140625" style="67" customWidth="1"/>
    <col min="11" max="12" width="9.140625" style="67" customWidth="1"/>
    <col min="13" max="13" width="9.421875" style="67" customWidth="1"/>
    <col min="14" max="14" width="9.140625" style="67" customWidth="1"/>
    <col min="15" max="16384" width="8.8515625" style="67" customWidth="1"/>
  </cols>
  <sheetData>
    <row r="1" spans="1:15" ht="30.75">
      <c r="A1" s="1" t="s">
        <v>0</v>
      </c>
      <c r="B1" s="2" t="s">
        <v>1</v>
      </c>
      <c r="C1" s="3">
        <v>2022</v>
      </c>
      <c r="D1" s="3">
        <v>2023</v>
      </c>
      <c r="E1" s="3" t="s">
        <v>2</v>
      </c>
      <c r="F1" s="3" t="s">
        <v>3</v>
      </c>
      <c r="G1" s="4">
        <v>2025</v>
      </c>
      <c r="H1" s="4">
        <v>2026</v>
      </c>
      <c r="I1" s="4">
        <v>2027</v>
      </c>
      <c r="J1" s="5">
        <v>2028</v>
      </c>
      <c r="K1" s="66"/>
      <c r="L1" s="66"/>
      <c r="M1" s="66"/>
      <c r="N1" s="66"/>
      <c r="O1" s="66"/>
    </row>
    <row r="2" spans="1:15" ht="15">
      <c r="A2" s="71" t="s">
        <v>4</v>
      </c>
      <c r="B2" s="72" t="s">
        <v>5</v>
      </c>
      <c r="C2" s="73">
        <f aca="true" t="shared" si="0" ref="C2:J2">C3+C4+C5+C6+C7+C13+C14</f>
        <v>36632642</v>
      </c>
      <c r="D2" s="73">
        <f t="shared" si="0"/>
        <v>38966204.93</v>
      </c>
      <c r="E2" s="73">
        <f t="shared" si="0"/>
        <v>46670320.06</v>
      </c>
      <c r="F2" s="73">
        <f t="shared" si="0"/>
        <v>44819815.76</v>
      </c>
      <c r="G2" s="73">
        <f t="shared" si="0"/>
        <v>34407975.18</v>
      </c>
      <c r="H2" s="73">
        <f t="shared" si="0"/>
        <v>32783274.57</v>
      </c>
      <c r="I2" s="73">
        <f t="shared" si="0"/>
        <v>32773436.2</v>
      </c>
      <c r="J2" s="74">
        <f t="shared" si="0"/>
        <v>32758553.5</v>
      </c>
      <c r="K2" s="66"/>
      <c r="L2" s="66"/>
      <c r="M2" s="66"/>
      <c r="N2" s="66"/>
      <c r="O2" s="66"/>
    </row>
    <row r="3" spans="1:15" ht="15">
      <c r="A3" s="6" t="s">
        <v>6</v>
      </c>
      <c r="B3" s="7" t="s">
        <v>7</v>
      </c>
      <c r="C3" s="8">
        <v>13642595</v>
      </c>
      <c r="D3" s="9">
        <v>14277408.81</v>
      </c>
      <c r="E3" s="8">
        <f>'[1]Έσοδα''24 επεξ.'!E15</f>
        <v>12928854.020000001</v>
      </c>
      <c r="F3" s="9">
        <f>'[1]Έσοδα''24 επεξ.'!J15</f>
        <v>12930280.410000002</v>
      </c>
      <c r="G3" s="9">
        <f>'[1]Έσοδα''24 επεξ.'!K15</f>
        <v>12930280.410000002</v>
      </c>
      <c r="H3" s="9">
        <f>'[1]Έσοδα''24 επεξ.'!L15</f>
        <v>12930280.410000002</v>
      </c>
      <c r="I3" s="9">
        <f>'[1]Έσοδα''24 επεξ.'!M15</f>
        <v>12930280.410000002</v>
      </c>
      <c r="J3" s="9">
        <f>'[1]Έσοδα''24 επεξ.'!N15</f>
        <v>12930280.410000002</v>
      </c>
      <c r="K3" s="66"/>
      <c r="L3" s="66"/>
      <c r="M3" s="66"/>
      <c r="N3" s="66"/>
      <c r="O3" s="66"/>
    </row>
    <row r="4" spans="1:15" ht="15">
      <c r="A4" s="6" t="s">
        <v>8</v>
      </c>
      <c r="B4" s="7" t="s">
        <v>9</v>
      </c>
      <c r="C4" s="8">
        <v>3548479</v>
      </c>
      <c r="D4" s="9">
        <v>4353168.07</v>
      </c>
      <c r="E4" s="8">
        <f>'[1]Έσοδα''24 επεξ.'!E36</f>
        <v>10002239.82</v>
      </c>
      <c r="F4" s="9">
        <f>'[1]Έσοδα''24 επεξ.'!J36</f>
        <v>9981122.139999999</v>
      </c>
      <c r="G4" s="9">
        <f>'[1]Έσοδα''24 επεξ.'!K36</f>
        <v>1087341.46</v>
      </c>
      <c r="H4" s="9">
        <f>'[1]Έσοδα''24 επεξ.'!L36</f>
        <v>1087341.46</v>
      </c>
      <c r="I4" s="9">
        <f>'[1]Έσοδα''24 επεξ.'!M36</f>
        <v>1087341.46</v>
      </c>
      <c r="J4" s="9">
        <f>'[1]Έσοδα''24 επεξ.'!N36</f>
        <v>1087341.46</v>
      </c>
      <c r="K4" s="66"/>
      <c r="L4" s="66"/>
      <c r="M4" s="66"/>
      <c r="N4" s="66"/>
      <c r="O4" s="66"/>
    </row>
    <row r="5" spans="1:15" ht="15">
      <c r="A5" s="6" t="s">
        <v>10</v>
      </c>
      <c r="B5" s="7" t="s">
        <v>11</v>
      </c>
      <c r="C5" s="10">
        <v>93004</v>
      </c>
      <c r="D5" s="9">
        <v>183250.42</v>
      </c>
      <c r="E5" s="10">
        <f>'[1]Έσοδα''24 επεξ.'!E41</f>
        <v>150000</v>
      </c>
      <c r="F5" s="9">
        <f>'[1]Έσοδα''24 επεξ.'!J41</f>
        <v>150000</v>
      </c>
      <c r="G5" s="9">
        <f>'[1]Έσοδα''24 επεξ.'!K41</f>
        <v>120000</v>
      </c>
      <c r="H5" s="9">
        <f>'[1]Έσοδα''24 επεξ.'!L41</f>
        <v>105000</v>
      </c>
      <c r="I5" s="9">
        <f>'[1]Έσοδα''24 επεξ.'!M41</f>
        <v>90000</v>
      </c>
      <c r="J5" s="9">
        <f>'[1]Έσοδα''24 επεξ.'!N41</f>
        <v>75000</v>
      </c>
      <c r="K5" s="66"/>
      <c r="L5" s="66"/>
      <c r="M5" s="66"/>
      <c r="N5" s="66"/>
      <c r="O5" s="66"/>
    </row>
    <row r="6" spans="1:15" ht="15">
      <c r="A6" s="6" t="s">
        <v>12</v>
      </c>
      <c r="B6" s="7" t="s">
        <v>13</v>
      </c>
      <c r="C6" s="8"/>
      <c r="D6" s="9"/>
      <c r="E6" s="8">
        <f>'[1]Έσοδα''24 επεξ.'!E45</f>
        <v>0</v>
      </c>
      <c r="F6" s="9">
        <f>'[1]Έσοδα''24 επεξ.'!J45</f>
        <v>0</v>
      </c>
      <c r="G6" s="9">
        <f>'[1]Έσοδα''24 επεξ.'!K45</f>
        <v>0</v>
      </c>
      <c r="H6" s="9">
        <f>'[1]Έσοδα''24 επεξ.'!L45</f>
        <v>0</v>
      </c>
      <c r="I6" s="9">
        <f>'[1]Έσοδα''24 επεξ.'!M45</f>
        <v>0</v>
      </c>
      <c r="J6" s="9">
        <f>'[1]Έσοδα''24 επεξ.'!N45</f>
        <v>0</v>
      </c>
      <c r="K6" s="66"/>
      <c r="L6" s="66"/>
      <c r="M6" s="66"/>
      <c r="N6" s="66"/>
      <c r="O6" s="66"/>
    </row>
    <row r="7" spans="1:15" ht="15">
      <c r="A7" s="6" t="s">
        <v>14</v>
      </c>
      <c r="B7" s="7" t="s">
        <v>15</v>
      </c>
      <c r="C7" s="11">
        <f>SUM(C8:C12)</f>
        <v>13602721</v>
      </c>
      <c r="D7" s="11">
        <f aca="true" t="shared" si="1" ref="D7:J7">SUM(D8:D12)</f>
        <v>14203870.01</v>
      </c>
      <c r="E7" s="11">
        <f t="shared" si="1"/>
        <v>17206226.22</v>
      </c>
      <c r="F7" s="11">
        <f t="shared" si="1"/>
        <v>15375413.209999999</v>
      </c>
      <c r="G7" s="11">
        <f t="shared" si="1"/>
        <v>13887353.31</v>
      </c>
      <c r="H7" s="11">
        <f t="shared" si="1"/>
        <v>12277652.7</v>
      </c>
      <c r="I7" s="11">
        <f t="shared" si="1"/>
        <v>12282814.329999998</v>
      </c>
      <c r="J7" s="11">
        <f t="shared" si="1"/>
        <v>12282931.629999999</v>
      </c>
      <c r="K7" s="66"/>
      <c r="L7" s="66"/>
      <c r="M7" s="66"/>
      <c r="N7" s="66"/>
      <c r="O7" s="66"/>
    </row>
    <row r="8" spans="1:15" ht="15">
      <c r="A8" s="6" t="s">
        <v>16</v>
      </c>
      <c r="B8" s="12" t="s">
        <v>17</v>
      </c>
      <c r="C8" s="9">
        <v>7383021</v>
      </c>
      <c r="D8" s="9">
        <v>7170361.51</v>
      </c>
      <c r="E8" s="9">
        <f>'[1]Έσοδα''24 επεξ.'!E54</f>
        <v>7246000</v>
      </c>
      <c r="F8" s="9">
        <f>'[1]Έσοδα''24 επεξ.'!J54</f>
        <v>7229000</v>
      </c>
      <c r="G8" s="9">
        <f>'[1]Έσοδα''24 επεξ.'!K54</f>
        <v>7229000</v>
      </c>
      <c r="H8" s="9">
        <f>'[1]Έσοδα''24 επεξ.'!L54</f>
        <v>7373580</v>
      </c>
      <c r="I8" s="9">
        <f>'[1]Έσοδα''24 επεξ.'!M54</f>
        <v>7376471.6</v>
      </c>
      <c r="J8" s="9">
        <f>'[1]Έσοδα''24 επεξ.'!N54</f>
        <v>7376529.43</v>
      </c>
      <c r="K8" s="66"/>
      <c r="L8" s="66"/>
      <c r="M8" s="66"/>
      <c r="N8" s="66"/>
      <c r="O8" s="66"/>
    </row>
    <row r="9" spans="1:15" ht="15">
      <c r="A9" s="6" t="s">
        <v>18</v>
      </c>
      <c r="B9" s="12" t="s">
        <v>19</v>
      </c>
      <c r="C9" s="8">
        <v>2857035</v>
      </c>
      <c r="D9" s="9">
        <v>3011621</v>
      </c>
      <c r="E9" s="8">
        <f>'[1]Έσοδα''24 επεξ.'!E90</f>
        <v>3016950</v>
      </c>
      <c r="F9" s="9">
        <f>'[1]Έσοδα''24 επεξ.'!J90</f>
        <v>3016950</v>
      </c>
      <c r="G9" s="9">
        <f>'[1]Έσοδα''24 επεξ.'!K90</f>
        <v>3016950</v>
      </c>
      <c r="H9" s="9">
        <f>'[1]Έσοδα''24 επεξ.'!L90</f>
        <v>3077289</v>
      </c>
      <c r="I9" s="9">
        <f>'[1]Έσοδα''24 επεξ.'!M90</f>
        <v>3078495.78</v>
      </c>
      <c r="J9" s="9">
        <f>'[1]Έσοδα''24 επεξ.'!N90</f>
        <v>3078519.92</v>
      </c>
      <c r="K9" s="66"/>
      <c r="L9" s="66"/>
      <c r="M9" s="66"/>
      <c r="N9" s="66"/>
      <c r="O9" s="66"/>
    </row>
    <row r="10" spans="1:15" ht="18.75" customHeight="1">
      <c r="A10" s="6" t="s">
        <v>20</v>
      </c>
      <c r="B10" s="12" t="s">
        <v>21</v>
      </c>
      <c r="C10" s="8">
        <v>848938</v>
      </c>
      <c r="D10" s="9">
        <v>886460.68</v>
      </c>
      <c r="E10" s="8">
        <f>'[1]Έσοδα''24 επεξ.'!E127</f>
        <v>915630</v>
      </c>
      <c r="F10" s="9">
        <f>'[1]Έσοδα''24 επεξ.'!J127</f>
        <v>915630</v>
      </c>
      <c r="G10" s="9">
        <f>'[1]Έσοδα''24 επεξ.'!K127</f>
        <v>915630</v>
      </c>
      <c r="H10" s="9">
        <f>'[1]Έσοδα''24 επεξ.'!L127</f>
        <v>933942.6</v>
      </c>
      <c r="I10" s="9">
        <f>'[1]Έσοδα''24 επεξ.'!M127</f>
        <v>934308.85</v>
      </c>
      <c r="J10" s="9">
        <f>'[1]Έσοδα''24 επεξ.'!N127</f>
        <v>934316.18</v>
      </c>
      <c r="K10" s="66"/>
      <c r="L10" s="66"/>
      <c r="M10" s="66"/>
      <c r="N10" s="66"/>
      <c r="O10" s="66"/>
    </row>
    <row r="11" spans="1:15" ht="15">
      <c r="A11" s="6" t="s">
        <v>22</v>
      </c>
      <c r="B11" s="13" t="s">
        <v>23</v>
      </c>
      <c r="C11" s="8">
        <v>2047711</v>
      </c>
      <c r="D11" s="9">
        <v>2753895.66</v>
      </c>
      <c r="E11" s="8">
        <f>'[1]Έσοδα''24 επεξ.'!E140</f>
        <v>5591741.12</v>
      </c>
      <c r="F11" s="9">
        <f>'[1]Έσοδα''24 επεξ.'!J140</f>
        <v>3777928.11</v>
      </c>
      <c r="G11" s="9">
        <f>'[1]Έσοδα''24 επεξ.'!K140</f>
        <v>2289868.21</v>
      </c>
      <c r="H11" s="9">
        <f>'[1]Έσοδα''24 επεξ.'!L140</f>
        <v>439500</v>
      </c>
      <c r="I11" s="9">
        <f>'[1]Έσοδα''24 επεξ.'!M140</f>
        <v>439500</v>
      </c>
      <c r="J11" s="9">
        <f>'[1]Έσοδα''24 επεξ.'!N140</f>
        <v>439500</v>
      </c>
      <c r="K11" s="66"/>
      <c r="L11" s="66"/>
      <c r="M11" s="66"/>
      <c r="N11" s="66"/>
      <c r="O11" s="66"/>
    </row>
    <row r="12" spans="1:15" ht="18.75" customHeight="1">
      <c r="A12" s="6" t="s">
        <v>24</v>
      </c>
      <c r="B12" s="12" t="s">
        <v>25</v>
      </c>
      <c r="C12" s="8">
        <v>466016</v>
      </c>
      <c r="D12" s="9">
        <v>381531.16</v>
      </c>
      <c r="E12" s="8">
        <f>'[1]Έσοδα''24 επεξ.'!E192</f>
        <v>435905.0999999996</v>
      </c>
      <c r="F12" s="9">
        <f>'[1]Έσοδα''24 επεξ.'!J192</f>
        <v>435905.0999999996</v>
      </c>
      <c r="G12" s="9">
        <f>'[1]Έσοδα''24 επεξ.'!K192</f>
        <v>435905.0999999996</v>
      </c>
      <c r="H12" s="9">
        <f>'[1]Έσοδα''24 επεξ.'!L192</f>
        <v>453341.0999999996</v>
      </c>
      <c r="I12" s="9">
        <f>'[1]Έσοδα''24 επεξ.'!M192</f>
        <v>454038.0999999996</v>
      </c>
      <c r="J12" s="9">
        <f>'[1]Έσοδα''24 επεξ.'!N192</f>
        <v>454066.0999999996</v>
      </c>
      <c r="K12" s="66"/>
      <c r="L12" s="66"/>
      <c r="M12" s="66"/>
      <c r="N12" s="66"/>
      <c r="O12" s="66"/>
    </row>
    <row r="13" spans="1:15" ht="15">
      <c r="A13" s="6" t="s">
        <v>26</v>
      </c>
      <c r="B13" s="7" t="s">
        <v>27</v>
      </c>
      <c r="C13" s="8">
        <v>5745843</v>
      </c>
      <c r="D13" s="9">
        <v>5948507.62</v>
      </c>
      <c r="E13" s="8">
        <f>'[1]Έσοδα''24 επεξ.'!E206</f>
        <v>6383000</v>
      </c>
      <c r="F13" s="9">
        <f>'[1]Έσοδα''24 επεξ.'!J206</f>
        <v>6383000</v>
      </c>
      <c r="G13" s="9">
        <f>'[1]Έσοδα''24 επεξ.'!K206</f>
        <v>6383000</v>
      </c>
      <c r="H13" s="9">
        <f>'[1]Έσοδα''24 επεξ.'!L206</f>
        <v>6383000</v>
      </c>
      <c r="I13" s="9">
        <f>'[1]Έσοδα''24 επεξ.'!M206</f>
        <v>6383000</v>
      </c>
      <c r="J13" s="9">
        <f>'[1]Έσοδα''24 επεξ.'!N206</f>
        <v>6383000</v>
      </c>
      <c r="K13" s="66"/>
      <c r="L13" s="66"/>
      <c r="M13" s="66"/>
      <c r="N13" s="66"/>
      <c r="O13" s="66"/>
    </row>
    <row r="14" spans="1:15" ht="15">
      <c r="A14" s="6" t="s">
        <v>28</v>
      </c>
      <c r="B14" s="7" t="s">
        <v>29</v>
      </c>
      <c r="C14" s="8">
        <v>0</v>
      </c>
      <c r="D14" s="9"/>
      <c r="E14" s="14"/>
      <c r="F14" s="15"/>
      <c r="G14" s="16"/>
      <c r="H14" s="16"/>
      <c r="I14" s="16"/>
      <c r="J14" s="17"/>
      <c r="K14" s="66"/>
      <c r="L14" s="66"/>
      <c r="M14" s="66"/>
      <c r="N14" s="66"/>
      <c r="O14" s="66"/>
    </row>
    <row r="15" spans="1:15" ht="15">
      <c r="A15" s="18" t="s">
        <v>30</v>
      </c>
      <c r="B15" s="19" t="s">
        <v>31</v>
      </c>
      <c r="C15" s="20">
        <v>0</v>
      </c>
      <c r="D15" s="21">
        <v>890320</v>
      </c>
      <c r="E15" s="20">
        <v>0</v>
      </c>
      <c r="F15" s="21">
        <v>0</v>
      </c>
      <c r="G15" s="22">
        <v>0</v>
      </c>
      <c r="H15" s="22">
        <v>0</v>
      </c>
      <c r="I15" s="22">
        <v>0</v>
      </c>
      <c r="J15" s="23">
        <v>0</v>
      </c>
      <c r="K15" s="66"/>
      <c r="L15" s="66"/>
      <c r="M15" s="66"/>
      <c r="N15" s="66"/>
      <c r="O15" s="66"/>
    </row>
    <row r="16" spans="1:15" ht="15">
      <c r="A16" s="71" t="s">
        <v>32</v>
      </c>
      <c r="B16" s="72" t="s">
        <v>33</v>
      </c>
      <c r="C16" s="75">
        <f>C17+C18+C19+C20+C21+C31+C32</f>
        <v>36199206</v>
      </c>
      <c r="D16" s="75">
        <f aca="true" t="shared" si="2" ref="D16:J16">D17+D18+D19+D20+D21+D31+D32</f>
        <v>40253474.57</v>
      </c>
      <c r="E16" s="75">
        <f t="shared" si="2"/>
        <v>53974666.64</v>
      </c>
      <c r="F16" s="75">
        <f t="shared" si="2"/>
        <v>46535943.15</v>
      </c>
      <c r="G16" s="75">
        <f t="shared" si="2"/>
        <v>36563024.42</v>
      </c>
      <c r="H16" s="75">
        <f t="shared" si="2"/>
        <v>33524864.57</v>
      </c>
      <c r="I16" s="75">
        <f t="shared" si="2"/>
        <v>33413231.67</v>
      </c>
      <c r="J16" s="76">
        <f t="shared" si="2"/>
        <v>33501151.150000002</v>
      </c>
      <c r="K16" s="66"/>
      <c r="L16" s="66"/>
      <c r="M16" s="66"/>
      <c r="N16" s="66"/>
      <c r="O16" s="66"/>
    </row>
    <row r="17" spans="1:15" ht="15">
      <c r="A17" s="6" t="s">
        <v>34</v>
      </c>
      <c r="B17" s="7" t="s">
        <v>35</v>
      </c>
      <c r="C17" s="9">
        <v>14625840</v>
      </c>
      <c r="D17" s="9">
        <v>15733478.99</v>
      </c>
      <c r="E17" s="9">
        <f>'[1]Έξοδα΄24 επεξ.'!E156</f>
        <v>17996081.64</v>
      </c>
      <c r="F17" s="9">
        <f>'[1]Έξοδα΄24 επεξ.'!M156</f>
        <v>16853081.64</v>
      </c>
      <c r="G17" s="9">
        <f>'[1]Έξοδα΄24 επεξ.'!N156</f>
        <v>14384081.640000002</v>
      </c>
      <c r="H17" s="9">
        <f>'[1]Έξοδα΄24 επεξ.'!O156</f>
        <v>14384081.640000002</v>
      </c>
      <c r="I17" s="9">
        <f>'[1]Έξοδα΄24 επεξ.'!P156</f>
        <v>14384081.640000002</v>
      </c>
      <c r="J17" s="9">
        <f>'[1]Έξοδα΄24 επεξ.'!Q156</f>
        <v>14384081.640000002</v>
      </c>
      <c r="K17" s="66"/>
      <c r="L17" s="66"/>
      <c r="M17" s="66"/>
      <c r="N17" s="66"/>
      <c r="O17" s="66"/>
    </row>
    <row r="18" spans="1:15" ht="15">
      <c r="A18" s="6" t="s">
        <v>36</v>
      </c>
      <c r="B18" s="7" t="s">
        <v>37</v>
      </c>
      <c r="C18" s="8"/>
      <c r="D18" s="9"/>
      <c r="E18" s="8"/>
      <c r="F18" s="9"/>
      <c r="G18" s="9"/>
      <c r="H18" s="9"/>
      <c r="I18" s="9"/>
      <c r="J18" s="24"/>
      <c r="K18" s="66"/>
      <c r="L18" s="66"/>
      <c r="M18" s="66"/>
      <c r="N18" s="66"/>
      <c r="O18" s="66"/>
    </row>
    <row r="19" spans="1:15" ht="15">
      <c r="A19" s="6" t="s">
        <v>38</v>
      </c>
      <c r="B19" s="7" t="s">
        <v>11</v>
      </c>
      <c r="C19" s="8">
        <v>80220</v>
      </c>
      <c r="D19" s="9">
        <v>102779.82</v>
      </c>
      <c r="E19" s="8">
        <f>'[1]Έξοδα΄24 επεξ.'!E161</f>
        <v>93000</v>
      </c>
      <c r="F19" s="9">
        <f>'[1]Έξοδα΄24 επεξ.'!M161</f>
        <v>102390.32</v>
      </c>
      <c r="G19" s="9">
        <f>'[1]Έξοδα΄24 επεξ.'!N161</f>
        <v>81602.31</v>
      </c>
      <c r="H19" s="9">
        <f>'[1]Έξοδα΄24 επεξ.'!O161</f>
        <v>70400.01</v>
      </c>
      <c r="I19" s="9">
        <f>'[1]Έξοδα΄24 επεξ.'!P161</f>
        <v>58767.11</v>
      </c>
      <c r="J19" s="9">
        <f>'[1]Έξοδα΄24 επεξ.'!Q161</f>
        <v>46686.59</v>
      </c>
      <c r="K19" s="66"/>
      <c r="L19" s="66"/>
      <c r="M19" s="66"/>
      <c r="N19" s="66"/>
      <c r="O19" s="66"/>
    </row>
    <row r="20" spans="1:15" ht="15">
      <c r="A20" s="6" t="s">
        <v>39</v>
      </c>
      <c r="B20" s="7" t="s">
        <v>40</v>
      </c>
      <c r="C20" s="8">
        <v>4513965</v>
      </c>
      <c r="D20" s="9">
        <v>6392398.62</v>
      </c>
      <c r="E20" s="8">
        <f>'[1]Έξοδα΄24 επεξ.'!E342</f>
        <v>14731938.379999999</v>
      </c>
      <c r="F20" s="9">
        <f>'[1]Έξοδα΄24 επεξ.'!M342</f>
        <v>11226824.569999997</v>
      </c>
      <c r="G20" s="9">
        <f>'[1]Έξοδα΄24 επεξ.'!N342</f>
        <v>4151711.46</v>
      </c>
      <c r="H20" s="9">
        <f>'[1]Έξοδα΄24 επεξ.'!O342</f>
        <v>1124753.91</v>
      </c>
      <c r="I20" s="9">
        <f>'[1]Έξοδα΄24 επεξ.'!P342</f>
        <v>1024753.9099999999</v>
      </c>
      <c r="J20" s="9">
        <f>'[1]Έξοδα΄24 επεξ.'!Q342</f>
        <v>1124753.91</v>
      </c>
      <c r="K20" s="66"/>
      <c r="L20" s="66"/>
      <c r="M20" s="66"/>
      <c r="N20" s="66"/>
      <c r="O20" s="66"/>
    </row>
    <row r="21" spans="1:15" ht="15">
      <c r="A21" s="6" t="s">
        <v>41</v>
      </c>
      <c r="B21" s="7" t="s">
        <v>42</v>
      </c>
      <c r="C21" s="11">
        <f aca="true" t="shared" si="3" ref="C21:J21">C22+C23+C24</f>
        <v>11260581</v>
      </c>
      <c r="D21" s="11">
        <f t="shared" si="3"/>
        <v>12149771.39</v>
      </c>
      <c r="E21" s="11">
        <f t="shared" si="3"/>
        <v>14754646.620000001</v>
      </c>
      <c r="F21" s="11">
        <f t="shared" si="3"/>
        <v>11954646.620000001</v>
      </c>
      <c r="G21" s="11">
        <f t="shared" si="3"/>
        <v>11546629.01</v>
      </c>
      <c r="H21" s="11">
        <f t="shared" si="3"/>
        <v>11546629.01</v>
      </c>
      <c r="I21" s="11">
        <f t="shared" si="3"/>
        <v>11546629.01</v>
      </c>
      <c r="J21" s="25">
        <f t="shared" si="3"/>
        <v>11546629.01</v>
      </c>
      <c r="K21" s="66"/>
      <c r="L21" s="66"/>
      <c r="M21" s="66"/>
      <c r="N21" s="66"/>
      <c r="O21" s="66"/>
    </row>
    <row r="22" spans="1:15" ht="15">
      <c r="A22" s="6" t="s">
        <v>43</v>
      </c>
      <c r="B22" s="7" t="s">
        <v>44</v>
      </c>
      <c r="C22" s="8">
        <v>601482</v>
      </c>
      <c r="D22" s="9">
        <v>744566.22</v>
      </c>
      <c r="E22" s="8">
        <f>'[1]Έξοδα΄24 επεξ.'!E368</f>
        <v>658144.21</v>
      </c>
      <c r="F22" s="9">
        <f>'[1]Έξοδα΄24 επεξ.'!M368</f>
        <v>658144.21</v>
      </c>
      <c r="G22" s="9">
        <f>'[1]Έξοδα΄24 επεξ.'!N368</f>
        <v>658144.21</v>
      </c>
      <c r="H22" s="9">
        <f>'[1]Έξοδα΄24 επεξ.'!O368</f>
        <v>658144.21</v>
      </c>
      <c r="I22" s="9">
        <f>'[1]Έξοδα΄24 επεξ.'!P368</f>
        <v>658144.21</v>
      </c>
      <c r="J22" s="9">
        <f>'[1]Έξοδα΄24 επεξ.'!Q368</f>
        <v>658144.21</v>
      </c>
      <c r="K22" s="66"/>
      <c r="L22" s="66"/>
      <c r="M22" s="66"/>
      <c r="N22" s="66"/>
      <c r="O22" s="66"/>
    </row>
    <row r="23" spans="1:15" ht="15">
      <c r="A23" s="6" t="s">
        <v>45</v>
      </c>
      <c r="B23" s="7" t="s">
        <v>46</v>
      </c>
      <c r="C23" s="8">
        <v>3426493</v>
      </c>
      <c r="D23" s="9">
        <v>3488483.83</v>
      </c>
      <c r="E23" s="8">
        <f>'[1]Έξοδα΄24 επεξ.'!E383</f>
        <v>3189646.3</v>
      </c>
      <c r="F23" s="9">
        <f>'[1]Έξοδα΄24 επεξ.'!M383</f>
        <v>3189646.3</v>
      </c>
      <c r="G23" s="9">
        <f>'[1]Έξοδα΄24 επεξ.'!N383</f>
        <v>3189646.3</v>
      </c>
      <c r="H23" s="9">
        <f>'[1]Έξοδα΄24 επεξ.'!O383</f>
        <v>3189646.3</v>
      </c>
      <c r="I23" s="9">
        <f>'[1]Έξοδα΄24 επεξ.'!P383</f>
        <v>3189646.3</v>
      </c>
      <c r="J23" s="9">
        <f>'[1]Έξοδα΄24 επεξ.'!Q383</f>
        <v>3189646.3</v>
      </c>
      <c r="K23" s="66"/>
      <c r="L23" s="66"/>
      <c r="M23" s="66"/>
      <c r="N23" s="66"/>
      <c r="O23" s="66"/>
    </row>
    <row r="24" spans="1:15" ht="15">
      <c r="A24" s="6" t="s">
        <v>47</v>
      </c>
      <c r="B24" s="7" t="s">
        <v>48</v>
      </c>
      <c r="C24" s="11">
        <f aca="true" t="shared" si="4" ref="C24:J24">SUM(C25:C30)</f>
        <v>7232606</v>
      </c>
      <c r="D24" s="11">
        <f t="shared" si="4"/>
        <v>7916721.340000001</v>
      </c>
      <c r="E24" s="11">
        <f t="shared" si="4"/>
        <v>10906856.110000001</v>
      </c>
      <c r="F24" s="11">
        <f t="shared" si="4"/>
        <v>8106856.110000001</v>
      </c>
      <c r="G24" s="11">
        <f t="shared" si="4"/>
        <v>7698838.5</v>
      </c>
      <c r="H24" s="11">
        <f t="shared" si="4"/>
        <v>7698838.5</v>
      </c>
      <c r="I24" s="11">
        <f t="shared" si="4"/>
        <v>7698838.5</v>
      </c>
      <c r="J24" s="25">
        <f t="shared" si="4"/>
        <v>7698838.5</v>
      </c>
      <c r="K24" s="66"/>
      <c r="L24" s="66"/>
      <c r="M24" s="66"/>
      <c r="N24" s="66"/>
      <c r="O24" s="66"/>
    </row>
    <row r="25" spans="1:15" ht="15">
      <c r="A25" s="6" t="s">
        <v>49</v>
      </c>
      <c r="B25" s="12" t="s">
        <v>50</v>
      </c>
      <c r="C25" s="8">
        <v>1825688</v>
      </c>
      <c r="D25" s="9">
        <v>2260111.25</v>
      </c>
      <c r="E25" s="8">
        <f>'[1]Έξοδα΄24 επεξ.'!E457</f>
        <v>2103620.81</v>
      </c>
      <c r="F25" s="9">
        <f>'[1]Έξοδα΄24 επεξ.'!M457</f>
        <v>2003620.81</v>
      </c>
      <c r="G25" s="9">
        <f>'[1]Έξοδα΄24 επεξ.'!N457</f>
        <v>1807200</v>
      </c>
      <c r="H25" s="9">
        <f>'[1]Έξοδα΄24 επεξ.'!O457</f>
        <v>1807200</v>
      </c>
      <c r="I25" s="9">
        <f>'[1]Έξοδα΄24 επεξ.'!P457</f>
        <v>1807200</v>
      </c>
      <c r="J25" s="9">
        <f>'[1]Έξοδα΄24 επεξ.'!Q457</f>
        <v>1807200</v>
      </c>
      <c r="K25" s="66"/>
      <c r="L25" s="66"/>
      <c r="M25" s="66"/>
      <c r="N25" s="66"/>
      <c r="O25" s="66"/>
    </row>
    <row r="26" spans="1:15" ht="15">
      <c r="A26" s="6" t="s">
        <v>51</v>
      </c>
      <c r="B26" s="12" t="s">
        <v>52</v>
      </c>
      <c r="C26" s="8">
        <v>3654296</v>
      </c>
      <c r="D26" s="9">
        <v>3169181.53</v>
      </c>
      <c r="E26" s="8">
        <f>'[1]Έξοδα΄24 επεξ.'!E580</f>
        <v>4540100</v>
      </c>
      <c r="F26" s="9">
        <f>'[1]Έξοδα΄24 επεξ.'!M580</f>
        <v>3540100</v>
      </c>
      <c r="G26" s="9">
        <f>'[1]Έξοδα΄24 επεξ.'!N580</f>
        <v>3454100</v>
      </c>
      <c r="H26" s="9">
        <f>'[1]Έξοδα΄24 επεξ.'!O580</f>
        <v>3454100</v>
      </c>
      <c r="I26" s="9">
        <f>'[1]Έξοδα΄24 επεξ.'!P580</f>
        <v>3454100</v>
      </c>
      <c r="J26" s="9">
        <f>'[1]Έξοδα΄24 επεξ.'!Q580</f>
        <v>3454100</v>
      </c>
      <c r="K26" s="66"/>
      <c r="L26" s="66"/>
      <c r="M26" s="66"/>
      <c r="N26" s="66"/>
      <c r="O26" s="66"/>
    </row>
    <row r="27" spans="1:15" ht="15">
      <c r="A27" s="6" t="s">
        <v>53</v>
      </c>
      <c r="B27" s="12" t="s">
        <v>54</v>
      </c>
      <c r="C27" s="8">
        <v>52378</v>
      </c>
      <c r="D27" s="9">
        <v>68084.23</v>
      </c>
      <c r="E27" s="8">
        <f>'[1]Έξοδα΄24 επεξ.'!E592</f>
        <v>83100</v>
      </c>
      <c r="F27" s="9">
        <f>'[1]Έξοδα΄24 επεξ.'!M592</f>
        <v>83100</v>
      </c>
      <c r="G27" s="9">
        <f>'[1]Έξοδα΄24 επεξ.'!N592</f>
        <v>83100</v>
      </c>
      <c r="H27" s="9">
        <f>'[1]Έξοδα΄24 επεξ.'!O592</f>
        <v>83100</v>
      </c>
      <c r="I27" s="9">
        <f>'[1]Έξοδα΄24 επεξ.'!P592</f>
        <v>83100</v>
      </c>
      <c r="J27" s="9">
        <f>'[1]Έξοδα΄24 επεξ.'!Q592</f>
        <v>83100</v>
      </c>
      <c r="K27" s="66"/>
      <c r="L27" s="66"/>
      <c r="M27" s="66"/>
      <c r="N27" s="66"/>
      <c r="O27" s="66"/>
    </row>
    <row r="28" spans="1:15" ht="15">
      <c r="A28" s="6" t="s">
        <v>55</v>
      </c>
      <c r="B28" s="12" t="s">
        <v>56</v>
      </c>
      <c r="C28" s="8">
        <v>724092</v>
      </c>
      <c r="D28" s="9">
        <v>1271697.11</v>
      </c>
      <c r="E28" s="8">
        <f>'[1]Έξοδα΄24 επεξ.'!E677</f>
        <v>1986228.9700000002</v>
      </c>
      <c r="F28" s="9">
        <f>'[1]Έξοδα΄24 επεξ.'!M677</f>
        <v>1386228.9700000002</v>
      </c>
      <c r="G28" s="9">
        <f>'[1]Έξοδα΄24 επεξ.'!N677</f>
        <v>1279132.17</v>
      </c>
      <c r="H28" s="9">
        <f>'[1]Έξοδα΄24 επεξ.'!O677</f>
        <v>1279132.17</v>
      </c>
      <c r="I28" s="9">
        <f>'[1]Έξοδα΄24 επεξ.'!P677</f>
        <v>1279132.17</v>
      </c>
      <c r="J28" s="9">
        <f>'[1]Έξοδα΄24 επεξ.'!Q677</f>
        <v>1279132.17</v>
      </c>
      <c r="K28" s="66"/>
      <c r="L28" s="66"/>
      <c r="M28" s="66"/>
      <c r="N28" s="66"/>
      <c r="O28" s="66"/>
    </row>
    <row r="29" spans="1:15" ht="15">
      <c r="A29" s="6" t="s">
        <v>57</v>
      </c>
      <c r="B29" s="12" t="s">
        <v>58</v>
      </c>
      <c r="C29" s="8">
        <v>958902</v>
      </c>
      <c r="D29" s="9">
        <v>1131965.61</v>
      </c>
      <c r="E29" s="8">
        <f>'[1]Έξοδα΄24 επεξ.'!E796</f>
        <v>2179806.33</v>
      </c>
      <c r="F29" s="9">
        <f>'[1]Έξοδα΄24 επεξ.'!M796</f>
        <v>1079806.33</v>
      </c>
      <c r="G29" s="9">
        <f>'[1]Έξοδα΄24 επεξ.'!N796</f>
        <v>1061306.33</v>
      </c>
      <c r="H29" s="9">
        <f>'[1]Έξοδα΄24 επεξ.'!O796</f>
        <v>1061306.33</v>
      </c>
      <c r="I29" s="9">
        <f>'[1]Έξοδα΄24 επεξ.'!P796</f>
        <v>1061306.33</v>
      </c>
      <c r="J29" s="9">
        <f>'[1]Έξοδα΄24 επεξ.'!Q796</f>
        <v>1061306.33</v>
      </c>
      <c r="K29" s="66"/>
      <c r="L29" s="66"/>
      <c r="M29" s="66"/>
      <c r="N29" s="66"/>
      <c r="O29" s="66"/>
    </row>
    <row r="30" spans="1:15" ht="15">
      <c r="A30" s="6" t="s">
        <v>59</v>
      </c>
      <c r="B30" s="12" t="s">
        <v>60</v>
      </c>
      <c r="C30" s="8">
        <v>17250</v>
      </c>
      <c r="D30" s="9">
        <v>15681.61</v>
      </c>
      <c r="E30" s="8">
        <f>'[1]Έξοδα΄24 επεξ.'!E802</f>
        <v>14000</v>
      </c>
      <c r="F30" s="9">
        <f>'[1]Έξοδα΄24 επεξ.'!M802</f>
        <v>14000</v>
      </c>
      <c r="G30" s="9">
        <f>'[1]Έξοδα΄24 επεξ.'!N802</f>
        <v>14000</v>
      </c>
      <c r="H30" s="9">
        <f>'[1]Έξοδα΄24 επεξ.'!O802</f>
        <v>14000</v>
      </c>
      <c r="I30" s="9">
        <f>'[1]Έξοδα΄24 επεξ.'!P802</f>
        <v>14000</v>
      </c>
      <c r="J30" s="9">
        <f>'[1]Έξοδα΄24 επεξ.'!Q802</f>
        <v>14000</v>
      </c>
      <c r="K30" s="66"/>
      <c r="L30" s="66"/>
      <c r="M30" s="66"/>
      <c r="N30" s="66"/>
      <c r="O30" s="66"/>
    </row>
    <row r="31" spans="1:15" ht="15">
      <c r="A31" s="6" t="s">
        <v>61</v>
      </c>
      <c r="B31" s="7" t="s">
        <v>62</v>
      </c>
      <c r="C31" s="8">
        <v>5718600</v>
      </c>
      <c r="D31" s="9">
        <v>5875045.75</v>
      </c>
      <c r="E31" s="8">
        <f>'[1]Έξοδα΄24 επεξ.'!E818</f>
        <v>6399000</v>
      </c>
      <c r="F31" s="9">
        <f>'[1]Έξοδα΄24 επεξ.'!M818</f>
        <v>6399000</v>
      </c>
      <c r="G31" s="9">
        <f>'[1]Έξοδα΄24 επεξ.'!N818</f>
        <v>6399000</v>
      </c>
      <c r="H31" s="9">
        <f>'[1]Έξοδα΄24 επεξ.'!O818</f>
        <v>6399000</v>
      </c>
      <c r="I31" s="9">
        <f>'[1]Έξοδα΄24 επεξ.'!P818</f>
        <v>6399000</v>
      </c>
      <c r="J31" s="9">
        <f>'[1]Έξοδα΄24 επεξ.'!Q818</f>
        <v>6399000</v>
      </c>
      <c r="K31" s="66"/>
      <c r="L31" s="66"/>
      <c r="M31" s="66"/>
      <c r="N31" s="66"/>
      <c r="O31" s="66"/>
    </row>
    <row r="32" spans="1:15" ht="15">
      <c r="A32" s="6" t="s">
        <v>63</v>
      </c>
      <c r="B32" s="7" t="s">
        <v>64</v>
      </c>
      <c r="C32" s="8"/>
      <c r="D32" s="9"/>
      <c r="E32" s="14"/>
      <c r="F32" s="15"/>
      <c r="G32" s="15"/>
      <c r="H32" s="15"/>
      <c r="I32" s="15"/>
      <c r="J32" s="17"/>
      <c r="K32" s="66"/>
      <c r="L32" s="66"/>
      <c r="M32" s="66"/>
      <c r="N32" s="66"/>
      <c r="O32" s="66"/>
    </row>
    <row r="33" spans="1:15" ht="20.25" customHeight="1">
      <c r="A33" s="18" t="s">
        <v>65</v>
      </c>
      <c r="B33" s="19" t="s">
        <v>66</v>
      </c>
      <c r="C33" s="20">
        <v>194584</v>
      </c>
      <c r="D33" s="21">
        <v>277100.78</v>
      </c>
      <c r="E33" s="20">
        <f>'[1]Έξοδα΄24 επεξ.'!E823</f>
        <v>288000</v>
      </c>
      <c r="F33" s="21">
        <f>'[1]Έξοδα΄24 επεξ.'!M823</f>
        <v>287490.26999999996</v>
      </c>
      <c r="G33" s="21">
        <f>'[1]Έξοδα΄24 επεξ.'!N823</f>
        <v>298278.28</v>
      </c>
      <c r="H33" s="21">
        <f>'[1]Έξοδα΄24 επεξ.'!O823</f>
        <v>309480.58</v>
      </c>
      <c r="I33" s="21">
        <f>'[1]Έξοδα΄24 επεξ.'!P823</f>
        <v>321113.48</v>
      </c>
      <c r="J33" s="21">
        <f>'[1]Έξοδα΄24 επεξ.'!Q823</f>
        <v>333194</v>
      </c>
      <c r="K33" s="66"/>
      <c r="L33" s="66"/>
      <c r="M33" s="66"/>
      <c r="N33" s="66"/>
      <c r="O33" s="66"/>
    </row>
    <row r="34" spans="1:15" ht="15.75" thickBot="1">
      <c r="A34" s="77" t="s">
        <v>67</v>
      </c>
      <c r="B34" s="78" t="s">
        <v>68</v>
      </c>
      <c r="C34" s="79">
        <f aca="true" t="shared" si="5" ref="C34:J34">C2-C16</f>
        <v>433436</v>
      </c>
      <c r="D34" s="79">
        <f t="shared" si="5"/>
        <v>-1287269.6400000006</v>
      </c>
      <c r="E34" s="79">
        <f t="shared" si="5"/>
        <v>-7304346.579999998</v>
      </c>
      <c r="F34" s="79">
        <f t="shared" si="5"/>
        <v>-1716127.3900000006</v>
      </c>
      <c r="G34" s="79">
        <f t="shared" si="5"/>
        <v>-2155049.240000002</v>
      </c>
      <c r="H34" s="79">
        <f t="shared" si="5"/>
        <v>-741590</v>
      </c>
      <c r="I34" s="79">
        <f t="shared" si="5"/>
        <v>-639795.4700000025</v>
      </c>
      <c r="J34" s="80">
        <f t="shared" si="5"/>
        <v>-742597.6500000022</v>
      </c>
      <c r="K34" s="66"/>
      <c r="L34" s="66"/>
      <c r="M34" s="66"/>
      <c r="N34" s="66"/>
      <c r="O34" s="66"/>
    </row>
    <row r="35" spans="1:15" ht="15">
      <c r="A35" s="26" t="s">
        <v>69</v>
      </c>
      <c r="B35" s="27" t="s">
        <v>70</v>
      </c>
      <c r="C35" s="28">
        <v>2022</v>
      </c>
      <c r="D35" s="28">
        <v>2023</v>
      </c>
      <c r="E35" s="91"/>
      <c r="F35" s="28">
        <v>2024</v>
      </c>
      <c r="G35" s="28">
        <v>2025</v>
      </c>
      <c r="H35" s="28">
        <v>2026</v>
      </c>
      <c r="I35" s="28">
        <v>2027</v>
      </c>
      <c r="J35" s="29">
        <v>2028</v>
      </c>
      <c r="K35" s="66"/>
      <c r="L35" s="66"/>
      <c r="M35" s="66"/>
      <c r="N35" s="66"/>
      <c r="O35" s="66"/>
    </row>
    <row r="36" spans="1:15" ht="15">
      <c r="A36" s="30" t="s">
        <v>71</v>
      </c>
      <c r="B36" s="31" t="s">
        <v>72</v>
      </c>
      <c r="C36" s="32">
        <v>1133018</v>
      </c>
      <c r="D36" s="33">
        <f>+C37</f>
        <v>1304846</v>
      </c>
      <c r="E36" s="92"/>
      <c r="F36" s="33">
        <f>D37</f>
        <v>2127558.74</v>
      </c>
      <c r="G36" s="33">
        <f>F37</f>
        <v>750000</v>
      </c>
      <c r="H36" s="33">
        <f>G37</f>
        <v>750000</v>
      </c>
      <c r="I36" s="33">
        <f>H37</f>
        <v>750000</v>
      </c>
      <c r="J36" s="34">
        <f>I37</f>
        <v>750000</v>
      </c>
      <c r="K36" s="66"/>
      <c r="L36" s="66"/>
      <c r="M36" s="66"/>
      <c r="N36" s="66"/>
      <c r="O36" s="66"/>
    </row>
    <row r="37" spans="1:15" ht="15">
      <c r="A37" s="30" t="s">
        <v>73</v>
      </c>
      <c r="B37" s="31" t="s">
        <v>74</v>
      </c>
      <c r="C37" s="32">
        <v>1304846</v>
      </c>
      <c r="D37" s="32">
        <v>2127558.74</v>
      </c>
      <c r="E37" s="92"/>
      <c r="F37" s="32">
        <v>750000</v>
      </c>
      <c r="G37" s="32">
        <v>750000</v>
      </c>
      <c r="H37" s="32">
        <v>750000</v>
      </c>
      <c r="I37" s="32">
        <v>750000</v>
      </c>
      <c r="J37" s="35">
        <v>0</v>
      </c>
      <c r="K37" s="66"/>
      <c r="L37" s="66"/>
      <c r="M37" s="66"/>
      <c r="N37" s="66"/>
      <c r="O37" s="66"/>
    </row>
    <row r="38" spans="1:15" ht="15">
      <c r="A38" s="30" t="s">
        <v>75</v>
      </c>
      <c r="B38" s="31" t="s">
        <v>76</v>
      </c>
      <c r="C38" s="33">
        <f>C37-C36</f>
        <v>171828</v>
      </c>
      <c r="D38" s="33">
        <f>D37-D36</f>
        <v>822712.7400000002</v>
      </c>
      <c r="E38" s="92"/>
      <c r="F38" s="33">
        <f>F37-F36</f>
        <v>-1377558.7400000002</v>
      </c>
      <c r="G38" s="33">
        <f>G37-G36</f>
        <v>0</v>
      </c>
      <c r="H38" s="33">
        <f>H37-H36</f>
        <v>0</v>
      </c>
      <c r="I38" s="33">
        <f>I37-I36</f>
        <v>0</v>
      </c>
      <c r="J38" s="34">
        <f>J37-J36</f>
        <v>-750000</v>
      </c>
      <c r="K38" s="66"/>
      <c r="L38" s="66"/>
      <c r="M38" s="66"/>
      <c r="N38" s="66"/>
      <c r="O38" s="66"/>
    </row>
    <row r="39" spans="1:15" ht="15">
      <c r="A39" s="30" t="s">
        <v>77</v>
      </c>
      <c r="B39" s="36" t="s">
        <v>78</v>
      </c>
      <c r="C39" s="37"/>
      <c r="D39" s="37"/>
      <c r="E39" s="93"/>
      <c r="F39" s="37"/>
      <c r="G39" s="37"/>
      <c r="H39" s="37"/>
      <c r="I39" s="37"/>
      <c r="J39" s="38"/>
      <c r="K39" s="66"/>
      <c r="L39" s="66"/>
      <c r="M39" s="66"/>
      <c r="N39" s="66"/>
      <c r="O39" s="66"/>
    </row>
    <row r="40" spans="1:15" ht="15">
      <c r="A40" s="30" t="s">
        <v>79</v>
      </c>
      <c r="B40" s="39" t="s">
        <v>80</v>
      </c>
      <c r="C40" s="40"/>
      <c r="D40" s="40"/>
      <c r="E40" s="94"/>
      <c r="F40" s="40"/>
      <c r="G40" s="40"/>
      <c r="H40" s="40"/>
      <c r="I40" s="40"/>
      <c r="J40" s="41"/>
      <c r="K40" s="66"/>
      <c r="L40" s="66"/>
      <c r="M40" s="66"/>
      <c r="N40" s="66"/>
      <c r="O40" s="66"/>
    </row>
    <row r="41" spans="1:15" ht="15.75" thickBot="1">
      <c r="A41" s="81" t="s">
        <v>81</v>
      </c>
      <c r="B41" s="82" t="s">
        <v>82</v>
      </c>
      <c r="C41" s="83">
        <f>C34+C40-C38</f>
        <v>261608</v>
      </c>
      <c r="D41" s="83">
        <f>D34+D40-D38</f>
        <v>-2109982.380000001</v>
      </c>
      <c r="E41" s="83"/>
      <c r="F41" s="83">
        <f>F34+F40-F38</f>
        <v>-338568.6500000004</v>
      </c>
      <c r="G41" s="83">
        <f>G34+G40-G38</f>
        <v>-2155049.240000002</v>
      </c>
      <c r="H41" s="83">
        <f>H34+H40-H38</f>
        <v>-741590</v>
      </c>
      <c r="I41" s="83">
        <f>I34+I40-I38</f>
        <v>-639795.4700000025</v>
      </c>
      <c r="J41" s="84">
        <f>J34+J40-J38</f>
        <v>7402.349999997765</v>
      </c>
      <c r="K41" s="66"/>
      <c r="L41" s="66"/>
      <c r="M41" s="66"/>
      <c r="N41" s="66"/>
      <c r="O41" s="66"/>
    </row>
    <row r="42" spans="1:15" ht="15">
      <c r="A42" s="42" t="s">
        <v>83</v>
      </c>
      <c r="B42" s="43" t="s">
        <v>84</v>
      </c>
      <c r="C42" s="44">
        <v>44926</v>
      </c>
      <c r="D42" s="44">
        <v>45291</v>
      </c>
      <c r="E42" s="96"/>
      <c r="F42" s="44">
        <v>45657</v>
      </c>
      <c r="G42" s="44">
        <v>46022</v>
      </c>
      <c r="H42" s="44">
        <v>46387</v>
      </c>
      <c r="I42" s="44">
        <v>46752</v>
      </c>
      <c r="J42" s="45">
        <v>47118</v>
      </c>
      <c r="K42" s="66"/>
      <c r="L42" s="66"/>
      <c r="M42" s="66"/>
      <c r="N42" s="66"/>
      <c r="O42" s="66"/>
    </row>
    <row r="43" spans="1:15" ht="15">
      <c r="A43" s="46" t="s">
        <v>85</v>
      </c>
      <c r="B43" s="47" t="s">
        <v>86</v>
      </c>
      <c r="C43" s="48">
        <f>C44+C45+C46</f>
        <v>8060195.140000001</v>
      </c>
      <c r="D43" s="48">
        <f>D44+D45+D46</f>
        <v>7375643.5</v>
      </c>
      <c r="E43" s="48"/>
      <c r="F43" s="48">
        <f>F44+F45+F46</f>
        <v>5590077</v>
      </c>
      <c r="G43" s="48">
        <f>G44+G45+G46</f>
        <v>3136749</v>
      </c>
      <c r="H43" s="48">
        <f>H44+H45+H46</f>
        <v>2085679</v>
      </c>
      <c r="I43" s="48">
        <f>I44+I45+I46</f>
        <v>1124770</v>
      </c>
      <c r="J43" s="49">
        <f>J44+J45+J46</f>
        <v>48978</v>
      </c>
      <c r="K43" s="66"/>
      <c r="L43" s="66"/>
      <c r="M43" s="66"/>
      <c r="N43" s="66"/>
      <c r="O43" s="66"/>
    </row>
    <row r="44" spans="1:15" ht="15">
      <c r="A44" s="50" t="s">
        <v>87</v>
      </c>
      <c r="B44" s="51" t="s">
        <v>88</v>
      </c>
      <c r="C44" s="52">
        <v>500</v>
      </c>
      <c r="D44" s="52">
        <v>500</v>
      </c>
      <c r="E44" s="95"/>
      <c r="F44" s="52">
        <v>500</v>
      </c>
      <c r="G44" s="52">
        <v>500</v>
      </c>
      <c r="H44" s="52">
        <v>500</v>
      </c>
      <c r="I44" s="52">
        <v>500</v>
      </c>
      <c r="J44" s="53">
        <v>500</v>
      </c>
      <c r="K44" s="66"/>
      <c r="L44" s="66"/>
      <c r="M44" s="66"/>
      <c r="N44" s="66"/>
      <c r="O44" s="66"/>
    </row>
    <row r="45" spans="1:15" ht="15">
      <c r="A45" s="50" t="s">
        <v>89</v>
      </c>
      <c r="B45" s="51" t="s">
        <v>90</v>
      </c>
      <c r="C45" s="52">
        <v>1205987.9</v>
      </c>
      <c r="D45" s="52">
        <v>2742861.16</v>
      </c>
      <c r="E45" s="95"/>
      <c r="F45" s="52">
        <v>2000000</v>
      </c>
      <c r="G45" s="52">
        <v>2000000</v>
      </c>
      <c r="H45" s="52">
        <v>1500000</v>
      </c>
      <c r="I45" s="52">
        <v>1000000</v>
      </c>
      <c r="J45" s="53">
        <v>48478</v>
      </c>
      <c r="K45" s="66"/>
      <c r="L45" s="66"/>
      <c r="M45" s="66"/>
      <c r="N45" s="66"/>
      <c r="O45" s="66"/>
    </row>
    <row r="46" spans="1:15" ht="15">
      <c r="A46" s="50" t="s">
        <v>91</v>
      </c>
      <c r="B46" s="51" t="s">
        <v>92</v>
      </c>
      <c r="C46" s="52">
        <v>6853707.24</v>
      </c>
      <c r="D46" s="52">
        <v>4632282.34</v>
      </c>
      <c r="E46" s="95"/>
      <c r="F46" s="52">
        <v>3589577</v>
      </c>
      <c r="G46" s="52">
        <v>1136249</v>
      </c>
      <c r="H46" s="52">
        <v>585179</v>
      </c>
      <c r="I46" s="52">
        <v>124270</v>
      </c>
      <c r="J46" s="53">
        <v>0</v>
      </c>
      <c r="K46" s="66"/>
      <c r="L46" s="66"/>
      <c r="M46" s="66"/>
      <c r="N46" s="66"/>
      <c r="O46" s="66"/>
    </row>
    <row r="47" spans="1:15" ht="30.75">
      <c r="A47" s="85" t="s">
        <v>93</v>
      </c>
      <c r="B47" s="86" t="s">
        <v>94</v>
      </c>
      <c r="C47" s="87"/>
      <c r="D47" s="87"/>
      <c r="E47" s="88"/>
      <c r="F47" s="89" t="s">
        <v>95</v>
      </c>
      <c r="G47" s="89" t="s">
        <v>95</v>
      </c>
      <c r="H47" s="89" t="s">
        <v>95</v>
      </c>
      <c r="I47" s="89" t="s">
        <v>95</v>
      </c>
      <c r="J47" s="90" t="s">
        <v>95</v>
      </c>
      <c r="K47" s="66"/>
      <c r="L47" s="66"/>
      <c r="M47" s="66"/>
      <c r="N47" s="66"/>
      <c r="O47" s="66"/>
    </row>
    <row r="48" spans="1:15" ht="15">
      <c r="A48" s="46" t="s">
        <v>96</v>
      </c>
      <c r="B48" s="47" t="s">
        <v>97</v>
      </c>
      <c r="C48" s="48">
        <f>C49+C50+C51</f>
        <v>2283252</v>
      </c>
      <c r="D48" s="48">
        <f>D49+D50+D51</f>
        <v>2283252</v>
      </c>
      <c r="E48" s="48"/>
      <c r="F48" s="48">
        <f>F49+F50+F51</f>
        <v>2283252</v>
      </c>
      <c r="G48" s="48">
        <f>G49+G50+G51</f>
        <v>0</v>
      </c>
      <c r="H48" s="48">
        <f>H49+H50+H51</f>
        <v>0</v>
      </c>
      <c r="I48" s="48">
        <f>I49+I50+I51</f>
        <v>0</v>
      </c>
      <c r="J48" s="49">
        <f>J49+J50+J51</f>
        <v>0</v>
      </c>
      <c r="K48" s="66"/>
      <c r="L48" s="66"/>
      <c r="M48" s="66"/>
      <c r="N48" s="66"/>
      <c r="O48" s="66"/>
    </row>
    <row r="49" spans="1:15" ht="15">
      <c r="A49" s="50" t="s">
        <v>98</v>
      </c>
      <c r="B49" s="51" t="s">
        <v>99</v>
      </c>
      <c r="C49" s="54"/>
      <c r="D49" s="54"/>
      <c r="E49" s="95"/>
      <c r="F49" s="54"/>
      <c r="G49" s="54"/>
      <c r="H49" s="54"/>
      <c r="I49" s="54"/>
      <c r="J49" s="55"/>
      <c r="K49" s="66"/>
      <c r="L49" s="66"/>
      <c r="M49" s="66"/>
      <c r="N49" s="66"/>
      <c r="O49" s="66"/>
    </row>
    <row r="50" spans="1:15" ht="15">
      <c r="A50" s="50" t="s">
        <v>100</v>
      </c>
      <c r="B50" s="51" t="s">
        <v>101</v>
      </c>
      <c r="C50" s="54"/>
      <c r="D50" s="54"/>
      <c r="E50" s="95"/>
      <c r="F50" s="54"/>
      <c r="G50" s="54"/>
      <c r="H50" s="54"/>
      <c r="I50" s="54"/>
      <c r="J50" s="55"/>
      <c r="K50" s="66"/>
      <c r="L50" s="66"/>
      <c r="M50" s="66"/>
      <c r="N50" s="66"/>
      <c r="O50" s="66"/>
    </row>
    <row r="51" spans="1:15" ht="15">
      <c r="A51" s="50" t="s">
        <v>102</v>
      </c>
      <c r="B51" s="51" t="s">
        <v>103</v>
      </c>
      <c r="C51" s="54">
        <v>2283252</v>
      </c>
      <c r="D51" s="54">
        <v>2283252</v>
      </c>
      <c r="E51" s="95"/>
      <c r="F51" s="54">
        <v>2283252</v>
      </c>
      <c r="G51" s="54">
        <v>0</v>
      </c>
      <c r="H51" s="54">
        <v>0</v>
      </c>
      <c r="I51" s="54">
        <v>0</v>
      </c>
      <c r="J51" s="55">
        <v>0</v>
      </c>
      <c r="K51" s="66"/>
      <c r="L51" s="66"/>
      <c r="M51" s="66"/>
      <c r="N51" s="66"/>
      <c r="O51" s="66"/>
    </row>
    <row r="52" spans="1:15" ht="15">
      <c r="A52" s="56" t="s">
        <v>104</v>
      </c>
      <c r="B52" s="57" t="s">
        <v>105</v>
      </c>
      <c r="C52" s="58"/>
      <c r="D52" s="58"/>
      <c r="E52" s="59"/>
      <c r="F52" s="58"/>
      <c r="G52" s="58"/>
      <c r="H52" s="58"/>
      <c r="I52" s="58"/>
      <c r="J52" s="60"/>
      <c r="K52" s="66"/>
      <c r="L52" s="66"/>
      <c r="M52" s="66"/>
      <c r="N52" s="66"/>
      <c r="O52" s="66"/>
    </row>
    <row r="53" spans="1:15" ht="15">
      <c r="A53" s="46" t="s">
        <v>106</v>
      </c>
      <c r="B53" s="47" t="s">
        <v>107</v>
      </c>
      <c r="C53" s="59">
        <f>C54+C55</f>
        <v>2735999.94</v>
      </c>
      <c r="D53" s="59">
        <f>D54+D55</f>
        <v>2458899.11</v>
      </c>
      <c r="E53" s="59"/>
      <c r="F53" s="59">
        <f>F54+F55</f>
        <v>2171409</v>
      </c>
      <c r="G53" s="59">
        <f>G54+G55</f>
        <v>1873130.84</v>
      </c>
      <c r="H53" s="59">
        <f>H54+H55</f>
        <v>1563649.56</v>
      </c>
      <c r="I53" s="59">
        <f>I54+I55</f>
        <v>1242536.98</v>
      </c>
      <c r="J53" s="61">
        <f>J54+J55</f>
        <v>909342.5</v>
      </c>
      <c r="K53" s="66"/>
      <c r="L53" s="66"/>
      <c r="M53" s="66"/>
      <c r="N53" s="66"/>
      <c r="O53" s="66"/>
    </row>
    <row r="54" spans="1:15" ht="15">
      <c r="A54" s="50" t="s">
        <v>108</v>
      </c>
      <c r="B54" s="51" t="s">
        <v>109</v>
      </c>
      <c r="C54" s="54">
        <v>2735999.94</v>
      </c>
      <c r="D54" s="54">
        <v>2458899.11</v>
      </c>
      <c r="E54" s="95"/>
      <c r="F54" s="54">
        <v>2171409</v>
      </c>
      <c r="G54" s="54">
        <v>1873130.84</v>
      </c>
      <c r="H54" s="54">
        <v>1563649.56</v>
      </c>
      <c r="I54" s="54">
        <v>1242536.98</v>
      </c>
      <c r="J54" s="55">
        <v>909342.5</v>
      </c>
      <c r="K54" s="66"/>
      <c r="L54" s="66"/>
      <c r="M54" s="66"/>
      <c r="N54" s="66"/>
      <c r="O54" s="66"/>
    </row>
    <row r="55" spans="1:15" ht="15.75" thickBot="1">
      <c r="A55" s="62" t="s">
        <v>110</v>
      </c>
      <c r="B55" s="63" t="s">
        <v>111</v>
      </c>
      <c r="C55" s="64">
        <v>0</v>
      </c>
      <c r="D55" s="64"/>
      <c r="E55" s="97"/>
      <c r="F55" s="64">
        <v>0</v>
      </c>
      <c r="G55" s="64">
        <v>0</v>
      </c>
      <c r="H55" s="64">
        <v>0</v>
      </c>
      <c r="I55" s="64">
        <v>0</v>
      </c>
      <c r="J55" s="65">
        <v>0</v>
      </c>
      <c r="K55" s="66"/>
      <c r="L55" s="66"/>
      <c r="M55" s="66"/>
      <c r="N55" s="66"/>
      <c r="O55" s="66"/>
    </row>
    <row r="56" spans="1:15" ht="14.25">
      <c r="A56" s="68"/>
      <c r="B56" s="69"/>
      <c r="C56" s="70"/>
      <c r="D56" s="69"/>
      <c r="E56" s="69"/>
      <c r="F56" s="69"/>
      <c r="G56" s="69"/>
      <c r="H56" s="69"/>
      <c r="I56" s="69"/>
      <c r="J56" s="69"/>
      <c r="K56" s="66"/>
      <c r="L56" s="66"/>
      <c r="M56" s="66"/>
      <c r="N56" s="66"/>
      <c r="O56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Giannaka</dc:creator>
  <cp:keywords/>
  <dc:description/>
  <cp:lastModifiedBy>Anthi Stamoulou</cp:lastModifiedBy>
  <dcterms:created xsi:type="dcterms:W3CDTF">2024-04-19T09:42:17Z</dcterms:created>
  <dcterms:modified xsi:type="dcterms:W3CDTF">2024-04-23T07:05:16Z</dcterms:modified>
  <cp:category/>
  <cp:version/>
  <cp:contentType/>
  <cp:contentStatus/>
</cp:coreProperties>
</file>