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39\Desktop\Μελέτες\2024\Π7124 Προμήθεια φαρμακευτικού και υγειονομικού υλικού\"/>
    </mc:Choice>
  </mc:AlternateContent>
  <xr:revisionPtr revIDLastSave="0" documentId="13_ncr:1_{C41CEF45-C963-4033-9C6A-4C2AC19F1AE5}" xr6:coauthVersionLast="36" xr6:coauthVersionMax="36" xr10:uidLastSave="{00000000-0000-0000-0000-000000000000}"/>
  <bookViews>
    <workbookView xWindow="0" yWindow="0" windowWidth="23535" windowHeight="11070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F312" i="1" l="1"/>
  <c r="F238" i="1" l="1"/>
  <c r="F12" i="1" l="1"/>
  <c r="F51" i="1"/>
  <c r="F428" i="1" l="1"/>
  <c r="F429" i="1" s="1"/>
  <c r="F421" i="1"/>
  <c r="F420" i="1"/>
  <c r="F413" i="1"/>
  <c r="F412" i="1"/>
  <c r="F411" i="1"/>
  <c r="F410" i="1"/>
  <c r="F409" i="1"/>
  <c r="F408" i="1"/>
  <c r="F407" i="1"/>
  <c r="F406" i="1"/>
  <c r="F405" i="1"/>
  <c r="F404" i="1"/>
  <c r="F403" i="1"/>
  <c r="F391" i="1"/>
  <c r="F390" i="1"/>
  <c r="F389" i="1"/>
  <c r="F388" i="1"/>
  <c r="F387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31" i="1"/>
  <c r="F330" i="1"/>
  <c r="F329" i="1"/>
  <c r="F328" i="1"/>
  <c r="F327" i="1"/>
  <c r="F320" i="1"/>
  <c r="F319" i="1"/>
  <c r="F318" i="1"/>
  <c r="F317" i="1"/>
  <c r="F316" i="1"/>
  <c r="F315" i="1"/>
  <c r="F314" i="1"/>
  <c r="F313" i="1"/>
  <c r="F311" i="1"/>
  <c r="F304" i="1"/>
  <c r="F303" i="1"/>
  <c r="F302" i="1"/>
  <c r="F301" i="1"/>
  <c r="F300" i="1"/>
  <c r="F299" i="1"/>
  <c r="F298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67" i="1"/>
  <c r="F266" i="1"/>
  <c r="F265" i="1"/>
  <c r="F264" i="1"/>
  <c r="F263" i="1"/>
  <c r="F262" i="1"/>
  <c r="F261" i="1"/>
  <c r="F260" i="1"/>
  <c r="F259" i="1"/>
  <c r="F258" i="1"/>
  <c r="F257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7" i="1"/>
  <c r="F236" i="1"/>
  <c r="F235" i="1"/>
  <c r="F234" i="1"/>
  <c r="F233" i="1"/>
  <c r="F232" i="1"/>
  <c r="F231" i="1"/>
  <c r="F230" i="1"/>
  <c r="F229" i="1"/>
  <c r="F228" i="1"/>
  <c r="F227" i="1"/>
  <c r="F214" i="1"/>
  <c r="F213" i="1"/>
  <c r="F212" i="1"/>
  <c r="F211" i="1"/>
  <c r="F210" i="1"/>
  <c r="F203" i="1"/>
  <c r="F202" i="1"/>
  <c r="F201" i="1"/>
  <c r="F200" i="1"/>
  <c r="F199" i="1"/>
  <c r="F198" i="1"/>
  <c r="F197" i="1"/>
  <c r="F196" i="1"/>
  <c r="F195" i="1"/>
  <c r="F194" i="1"/>
  <c r="F193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2" i="1"/>
  <c r="F163" i="1" s="1"/>
  <c r="F164" i="1" s="1"/>
  <c r="F165" i="1" s="1"/>
  <c r="F151" i="1"/>
  <c r="F150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95" i="1"/>
  <c r="F96" i="1" s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152" i="1" l="1"/>
  <c r="F153" i="1" s="1"/>
  <c r="F154" i="1" s="1"/>
  <c r="F204" i="1"/>
  <c r="F205" i="1" s="1"/>
  <c r="F206" i="1" s="1"/>
  <c r="F422" i="1"/>
  <c r="F305" i="1"/>
  <c r="F306" i="1" s="1"/>
  <c r="F307" i="1" s="1"/>
  <c r="F268" i="1"/>
  <c r="F269" i="1" s="1"/>
  <c r="F270" i="1" s="1"/>
  <c r="F321" i="1"/>
  <c r="F322" i="1" s="1"/>
  <c r="F323" i="1" s="1"/>
  <c r="F414" i="1"/>
  <c r="F415" i="1" s="1"/>
  <c r="F332" i="1"/>
  <c r="F392" i="1"/>
  <c r="F393" i="1" s="1"/>
  <c r="F287" i="1"/>
  <c r="F288" i="1" s="1"/>
  <c r="F289" i="1" s="1"/>
  <c r="F215" i="1"/>
  <c r="F216" i="1" s="1"/>
  <c r="F217" i="1" s="1"/>
  <c r="F251" i="1"/>
  <c r="F252" i="1" s="1"/>
  <c r="F116" i="1"/>
  <c r="F187" i="1"/>
  <c r="F188" i="1" s="1"/>
  <c r="F430" i="1"/>
  <c r="F431" i="1" s="1"/>
  <c r="F144" i="1"/>
  <c r="F145" i="1" s="1"/>
  <c r="F146" i="1" s="1"/>
  <c r="F89" i="1"/>
  <c r="F90" i="1" s="1"/>
  <c r="F91" i="1" s="1"/>
  <c r="F336" i="1" l="1"/>
  <c r="F433" i="1"/>
  <c r="F333" i="1"/>
  <c r="F334" i="1" s="1"/>
  <c r="F338" i="1" s="1"/>
  <c r="F220" i="1"/>
  <c r="F219" i="1"/>
  <c r="F291" i="1"/>
  <c r="F253" i="1"/>
  <c r="F293" i="1" s="1"/>
  <c r="F394" i="1"/>
  <c r="F292" i="1"/>
  <c r="F156" i="1"/>
  <c r="F189" i="1"/>
  <c r="F221" i="1" s="1"/>
  <c r="F416" i="1"/>
  <c r="F337" i="1" l="1"/>
  <c r="F60" i="1" l="1"/>
  <c r="F59" i="1"/>
  <c r="F44" i="1"/>
  <c r="F43" i="1"/>
  <c r="F31" i="1"/>
  <c r="F30" i="1"/>
  <c r="F29" i="1"/>
  <c r="F28" i="1"/>
  <c r="F27" i="1"/>
  <c r="F26" i="1"/>
  <c r="F25" i="1"/>
  <c r="F24" i="1"/>
  <c r="F23" i="1"/>
  <c r="F22" i="1"/>
  <c r="F21" i="1"/>
  <c r="F20" i="1"/>
  <c r="F5" i="1"/>
  <c r="F4" i="1"/>
  <c r="F61" i="1" l="1"/>
  <c r="F52" i="1" l="1"/>
  <c r="F53" i="1" s="1"/>
  <c r="F13" i="1"/>
  <c r="F14" i="1" s="1"/>
  <c r="F381" i="1" l="1"/>
  <c r="F45" i="1" l="1"/>
  <c r="F6" i="1"/>
  <c r="F54" i="1" l="1"/>
  <c r="F55" i="1" s="1"/>
  <c r="F65" i="1"/>
  <c r="F46" i="1"/>
  <c r="F62" i="1"/>
  <c r="F47" i="1" l="1"/>
  <c r="F66" i="1"/>
  <c r="F63" i="1"/>
  <c r="F67" i="1" l="1"/>
  <c r="F32" i="1" l="1"/>
  <c r="F382" i="1"/>
  <c r="F383" i="1" s="1"/>
  <c r="F362" i="1"/>
  <c r="F396" i="1" s="1"/>
  <c r="F117" i="1" l="1"/>
  <c r="F363" i="1"/>
  <c r="F97" i="1"/>
  <c r="F98" i="1" s="1"/>
  <c r="F33" i="1"/>
  <c r="F34" i="1" s="1"/>
  <c r="F15" i="1"/>
  <c r="F16" i="1" s="1"/>
  <c r="F36" i="1"/>
  <c r="F437" i="1" s="1"/>
  <c r="F7" i="1"/>
  <c r="F364" i="1" l="1"/>
  <c r="F398" i="1" s="1"/>
  <c r="F397" i="1"/>
  <c r="F118" i="1"/>
  <c r="F158" i="1" s="1"/>
  <c r="F157" i="1"/>
  <c r="F37" i="1"/>
  <c r="F8" i="1"/>
  <c r="F38" i="1" s="1"/>
  <c r="F423" i="1" l="1"/>
  <c r="F424" i="1" l="1"/>
  <c r="F435" i="1" s="1"/>
  <c r="F434" i="1"/>
  <c r="F438" i="1" s="1"/>
  <c r="F439" i="1" l="1"/>
</calcChain>
</file>

<file path=xl/sharedStrings.xml><?xml version="1.0" encoding="utf-8"?>
<sst xmlns="http://schemas.openxmlformats.org/spreadsheetml/2006/main" count="772" uniqueCount="265">
  <si>
    <t>Α/Α</t>
  </si>
  <si>
    <t>Είδος</t>
  </si>
  <si>
    <t>Μονάδα Μέτρησης</t>
  </si>
  <si>
    <t>Ποσότητα</t>
  </si>
  <si>
    <t>Τιμή Μονάδας</t>
  </si>
  <si>
    <t>Συνολική Τιμή</t>
  </si>
  <si>
    <t>FENISTIL EMUL.EXT.US (W/V) FLx8ML (ROLL-ON-STICK)</t>
  </si>
  <si>
    <t>DEPON EF. TAB 500MG/TAB BTX10</t>
  </si>
  <si>
    <t>DEPON TAB 500MG/TAB BTX20 (BLIST 2X10)</t>
  </si>
  <si>
    <t>Σύνολο Α΄ Υποομάδας</t>
  </si>
  <si>
    <t>Φ.Π.Α. 6%</t>
  </si>
  <si>
    <t>Γενικό Σύνολο Α΄ Υποομάδας</t>
  </si>
  <si>
    <t>Γάζα αποστειρωμένη διαστάσεων 36 cm X 40 cm κατασκευασμένη από 100% βαμβακερά υδρόφιλα νήματα σε συσκευασία των 10 τεμαχίων</t>
  </si>
  <si>
    <t>Βαμβάκι σε πακέτα καθαρού βάρους 150 gr</t>
  </si>
  <si>
    <t>Σύνολο Β΄ Υποομάδας</t>
  </si>
  <si>
    <t>Φ.Π.Α. 13%</t>
  </si>
  <si>
    <t>Γενικό Σύνολο Β΄ Υποομάδας</t>
  </si>
  <si>
    <t>τεμάχιο</t>
  </si>
  <si>
    <t>ΥΠΕΡΟΞΕΙΔΙΟ ΤΟΥ ΥΔΡΟΓΟΝΟΥ/ΖΑΡΜΠΗ CUT.SOL 3% FLx100 ML (αντλία ψεκασμού - spray)</t>
  </si>
  <si>
    <t>Φιάλη οξυγόνου 5lt αλουμινίου με ρυθμιστής ροής.</t>
  </si>
  <si>
    <t>Σύνολο Γ΄ Υποομάδας</t>
  </si>
  <si>
    <t>Φ.Π.Α. 24%</t>
  </si>
  <si>
    <t>Γενικό Σύνολο Γ΄ Υποομάδας</t>
  </si>
  <si>
    <t>Σύνολο 1ης ομάδας</t>
  </si>
  <si>
    <t>Σύνολο Φ.Π.Α. 1ης ομάδας</t>
  </si>
  <si>
    <t>Γενικό Σύνολο 1ης ομάδας</t>
  </si>
  <si>
    <t>Α΄ Υποομάδα: Προμήθεια φαρμακευτικού και υγειονομικού υλικού για τον εξοπλισμό των φαρμακείων των Υπηρεσιών της Διεύθυνσης Κοινωνικής Προστασίας και Υγείας (Φ.Π.Α. 6%)</t>
  </si>
  <si>
    <t>IMODIUM ORIGINAL CAPS 2MG/CAP ΒΤx6 (BLISTER 1x6)</t>
  </si>
  <si>
    <t>BETADINE CUT.SOL 10% FLX30ML</t>
  </si>
  <si>
    <t>LOSEC GR.CAP 20mg/CAP BTx14 (σε φιαλίδιο)</t>
  </si>
  <si>
    <t>PULVO-47 AER.TOP (10811 UC+2,23MG)/G FLx148G</t>
  </si>
  <si>
    <t>PANADOL EXTRA TAB (500+65) MG/TAB BTx16 (BLIST2x8)</t>
  </si>
  <si>
    <t>SOLU-CORTEF PS.INJ.SOL 250MG/VIAL BTx1ACT -O-VIAL(2ML)</t>
  </si>
  <si>
    <t>SEPTOBORE EY.DRO.SOL 0.1%+1% FLX10ML</t>
  </si>
  <si>
    <t>Β΄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6%)</t>
  </si>
  <si>
    <t>Σύνολο B΄ Υποομάδας</t>
  </si>
  <si>
    <t>Γενικό Σύνολο B΄ Υποομάδας</t>
  </si>
  <si>
    <t>Γ΄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13%)</t>
  </si>
  <si>
    <t>Γάζα αποστειρωμένη διαστάσεων 15 cm X 30 cm κατασκευασμένη από 100% βαμβακερά υδρόφιλα νήματα, σε συσκευασία των 12 τεμαχίων</t>
  </si>
  <si>
    <t>Ελαστικοί επίδεσμοι 65% βαμβάκι και 35% πολυαμίδιο, διαστάσεων 6 cm X 4,5 m</t>
  </si>
  <si>
    <t>Δ΄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24%)</t>
  </si>
  <si>
    <t>Ποδιές πλαστικές μιας χρήσης σε συσκευασία των 100 τεμαχίων.</t>
  </si>
  <si>
    <t>Συσκευή μέτρησης χοληστερίνης</t>
  </si>
  <si>
    <t>Πιεσόμετρο μπράτσου, ηλεκτρονικό OMRON M2 BASIC INTELLISENSE HEM 7120 ή ισοδύναμο</t>
  </si>
  <si>
    <t>Βουρτσάκια λήψης ενδοτραχηλικού επιχρίσματος για κυτταρολογική εξέταση PAP TEST σε συσκευασία των 100 τεμαχίων</t>
  </si>
  <si>
    <t>Παραφινέλαιο φαρμακευτικό 5lt</t>
  </si>
  <si>
    <t>Σύνολο Δ΄ Υποομάδας</t>
  </si>
  <si>
    <t>Γενικό Σύνολο Δ΄ Υποομάδας</t>
  </si>
  <si>
    <t>Σύνολο 2ης ομάδας</t>
  </si>
  <si>
    <t>Σύνολο Φ.Π.Α. 2ης ομάδας</t>
  </si>
  <si>
    <t>Γενικό Σύνολο 2ης ομάδας</t>
  </si>
  <si>
    <t>Α΄ Υποομάδα: Προμήθεια φαρμακευτικού και υγειονομικού υλικού για τον εξοπλισμό των φαρμακείων του Δημαρχείου (Φ.Π.Α. 6%)</t>
  </si>
  <si>
    <t>ASPIRIN TAB 100MG/TAB BTX20 (BLIST 2X10)</t>
  </si>
  <si>
    <t>DEPON TAB 500MG/TAB BTx20(BLIST2x10)</t>
  </si>
  <si>
    <t>ΖΙΡΤΕΚ F.C.TAB 10MG/TAB BTx20 (BLIST 2x10 PVC/ALU)</t>
  </si>
  <si>
    <t>MEDROL TAB 4 mg/TAB BT X 50 (BLIST 5X10)</t>
  </si>
  <si>
    <t>FENISTIL GEL EXT.U 0,1%  (W/V) TBx30G</t>
  </si>
  <si>
    <t>Β΄ Υποομάδα: Προμήθεια παραφαρμακευτικού και υγειονομικού υλικού για τον εξοπλισμό των φαρμακείων του Δημαρχείου (Φ.Π.Α. 13%)</t>
  </si>
  <si>
    <t>Γάζα αποστειρωμένη διαστάσεων 15cmX30cm κατασκευασμένη από 100% βαμβακερά υδρόφιλα νήματα, σε κουτί των 12 τεμαχίων.</t>
  </si>
  <si>
    <t>Αιμοστατικός επίδεσμος</t>
  </si>
  <si>
    <t>FLAMIGEL, υδροενεργό επίθεμα σε μορφή GEL, σε σωληνάριο των 50GR</t>
  </si>
  <si>
    <t>Τεμάχια λευκοπλάστ με γάζα αποστειρωμένη σε κουτί των 100τεμ., σε διάφορα μεγέθη.</t>
  </si>
  <si>
    <t>Αυτοκόλλητος ελαστικός επίδεσμος 10 cm Χ 4,5 m</t>
  </si>
  <si>
    <t>Γ΄ Υποομάδα: Προμήθεια παραφαρμακευτικού και υγειονομικού υλικού για τον εξοπλισμό των φαρμακείων του Δημαρχείου (Φ.Π.Α. 24%)</t>
  </si>
  <si>
    <t>Αυτοκόλλητα επιθέματα μικροτραυμάτων HANSAPLAST UNIVERSAL ή ισοδύναμο, σε συσκευασία των 40 τεμαχίων</t>
  </si>
  <si>
    <t xml:space="preserve">Ηλεκτρονικό θερμόμετρο πυρετού Hartmann Thermoval Standard ή ισοδύναμο  </t>
  </si>
  <si>
    <t>Σύριγγες χωρητικότητας 5 ml</t>
  </si>
  <si>
    <t>Σύριγγες χωρητικότητας 10 ml</t>
  </si>
  <si>
    <t>Σύνολο 3ης ομάδας</t>
  </si>
  <si>
    <t>Σύνολο Φ.Π.Α. 3ης ομάδας</t>
  </si>
  <si>
    <t>Γενικό Σύνολο 3ης ομάδας</t>
  </si>
  <si>
    <t>Α΄ Υποομάδα: Προμήθεια φαρμακευτικού και υγειονομικού υλικού για τον εξοπλισμό των φαρμακείων των Παιδικών και Βρεφονηπιακών Σταθμών του Δήμου Ιλίου (Φ.Π.Α. 6%)</t>
  </si>
  <si>
    <t>BUSCOPAN RELIEF C.TAB 10MG/TAB BTx20 (BLIST 1 x 20)</t>
  </si>
  <si>
    <t>DEPON 120MG/5ml SYR FLx150ml</t>
  </si>
  <si>
    <t>DEPON 500MG/TAB TAB BTx20(BLIST2x10)</t>
  </si>
  <si>
    <t>EYETOBRIN EY.DRO.SOL 0.3% FLX5ML</t>
  </si>
  <si>
    <t>FENISTIL 0,1%  (W/V) EMUL.EXT.U FLx8 ml (ROLL-ON-STICK)</t>
  </si>
  <si>
    <t>PONSTAN F.C.TAB 500MG/TAB ΒΤx15 (BLISTERS)</t>
  </si>
  <si>
    <t>SODIUM CHLORIDE 0,9% 250 ml</t>
  </si>
  <si>
    <t>SODIUM CHLORIDE 0,9% ΤΩΝ 5 ml ΣΕ ΚΟΥΤΙ ΤΩΝ 50 ΤΕΜ.</t>
  </si>
  <si>
    <t>B΄ Υποομάδα: Προμήθεια παραφαρμακευτικού και υγειονομικού υλικού για τον εξοπλισμό των φαρμακείων των Παιδικών και Βρεφονηπιακών Σταθμών του Δήμου Ιλίου (Φ.Π.Α. 13%)</t>
  </si>
  <si>
    <t>Αιμοστατικό βαμβάκι, σε συσκευασία 2 γρμ</t>
  </si>
  <si>
    <t>Γάζα αποστειρωμένη διαστάσεων 15 cm X 30 cm κατασκευασμένη από 100% βαμβακερά υδρόφιλα νήματα, σε κουτί των 12 τεμαχίων.</t>
  </si>
  <si>
    <t>Τεμάχια λευκοπλάστ με γάζα αποστειρωμένη σε διάφορα μεγέθη, σε συσκευασία των 40 τεμαχίων</t>
  </si>
  <si>
    <t>Γ΄ Υποομάδα: Προμήθεια παραφαρμακευτικού και υγειονομικού υλικού για τον εξοπλισμό των φαρμακείων των Παιδικών και Βρεφονηπιακών Σταθμών του Δήμου Ιλίου (Φ.Π.Α. 24%)</t>
  </si>
  <si>
    <t>Bepanthol cream 100 g</t>
  </si>
  <si>
    <t>Stick αμμωνίας 10 ml</t>
  </si>
  <si>
    <t>Ξύλινα γλωσσοπίεστρα μιας χρήσης, σε συσκευασία των 100 τεμαχίων</t>
  </si>
  <si>
    <t>Παιδική κρέμα για συγκάματα πολλαπλής δράσης (προστατευτική, καταπραϋντική, αναπλαστική, αντιενζυματική και με αντιβακτηριδιακή δράση) σε συσκευασία των 125 gr</t>
  </si>
  <si>
    <t>Σύνολο 4ης ομάδας</t>
  </si>
  <si>
    <t>Γενικό Σύνολο 4ης ομάδας</t>
  </si>
  <si>
    <t>Α΄ Υποομάδα: Προμήθεια φαρμακευτικού και υγειονομικού υλικού για τον εξοπλισμό των φαρμακείων των Υπηρεσιών της Διεύθυνσης Πολιτισμού του Δήμου Ιλίου (Φ.Π.Α. 6%)</t>
  </si>
  <si>
    <t>FENISTIL GEL.EXT.US 0,1% (W/W) TBx30G</t>
  </si>
  <si>
    <t>Σύνολο 5ης ομάδας</t>
  </si>
  <si>
    <t>Σύνολο Φ.Π.Α. 5ης ομάδας</t>
  </si>
  <si>
    <t>Γενικό Σύνολο 5ης ομάδας</t>
  </si>
  <si>
    <t>Α΄ Υποομάδα: Προμήθεια φαρμακευτικού και υγειονομικού υλικού για τον εξοπλισμό του φαρμακείου των Υπηρεσιών των Διευθύνσεων Διαχείρισης Απορριμμάτων και Πρασίνου (Φ.Π.Α. 6%)</t>
  </si>
  <si>
    <t>DEPON EF. TAB 1000MG/TAB BTX10</t>
  </si>
  <si>
    <t>Οφθαλμικό διάλυμα TEARS NATURAL για πλύση EY.DRO.SOL 0,1%+0,3% BTx30 FLx0,6 ML MONODOSE</t>
  </si>
  <si>
    <t>FENISTIL GEL.EXT.US  TBx30G</t>
  </si>
  <si>
    <t>Φυσιολογικός ορός NaCl μπουκάλια χωρητικότητας 250 ml</t>
  </si>
  <si>
    <t>NUROFEN SOFT CAPS.400 mg</t>
  </si>
  <si>
    <t>Β΄ Υποομάδα: Προμήθεια παραφαρμακευτικού και υγειονομικού υλικού για τον εξοπλισμό του φαρμακείου των Υπηρεσιών των Διευθύνσεων Διαχείρισης Απορριμμάτων και Πρασίνου (Φ.Π.Α. 13%)</t>
  </si>
  <si>
    <t>Γ΄ Υποομάδα: Προμήθεια παραφαρμακευτικού και υγειονομικού υλικού για τον εξοπλισμό του φαρμακείου των Υπηρεσιων των Διευθύνσεων Διαχείρισης Απορριμμάτων και Πρασίνου (Φ.Π.Α. 24%)</t>
  </si>
  <si>
    <t>Σύνολο 6ης ομάδας</t>
  </si>
  <si>
    <t>Σύνολο Φ.Π.Α. 6ης ομάδας</t>
  </si>
  <si>
    <t>Γενικό Σύνολο 6ης ομάδας</t>
  </si>
  <si>
    <t>Α΄ Υποομάδα: Προμήθεια φαρμακευτικού και υγειονομικού υλικού για τον εξοπλισμό του φαρμακείου του Κέντρου Εξυπηρέτησης Πολιτών (Φ.Π.Α. 6%)</t>
  </si>
  <si>
    <t>Σύνολο 7ης ομάδας</t>
  </si>
  <si>
    <t>Σύνολο Φ.Π.Α. 7ης ομάδας</t>
  </si>
  <si>
    <t>Γενικό Σύνολο 7ης ομάδας</t>
  </si>
  <si>
    <t>Σύνολο 8ης ομάδας</t>
  </si>
  <si>
    <t>Σύνολο Φ.Π.Α. 8ης ομάδας</t>
  </si>
  <si>
    <t>Γενικό Σύνολο 8ης ομάδας</t>
  </si>
  <si>
    <t>Οινόπνευμα καθαρό 200 ml</t>
  </si>
  <si>
    <t>Λευκοπλάστ για στερέωση επιδέσμων και επιθεμάτων, υποαλλεργικό 2,5 cm X 4,6 m</t>
  </si>
  <si>
    <t>Λευκοπλάστ για στερέωση επιδέσμων και επιθεμάτων, υποαλλεργικό 2,5 cm X 4,6 m.</t>
  </si>
  <si>
    <t>PULVO - 47 AER.TOP (10811UC+2,23MG) /GFLX148G</t>
  </si>
  <si>
    <t>Αποστειρωμένος φυσιολογικός ορός σε αμπούλεςτ ων 5ML/σε συσκευασία των 50 τεμαχίων (αμπούλες)</t>
  </si>
  <si>
    <t>Γάζα αποστειρωμένη διαστάσεων 15 cm Χ 15 cm κατασκευασμένη από 100% βαμβακερά υδρόφιλα νήματα, σε συσκευασία 12 τεμαχίων</t>
  </si>
  <si>
    <t>Λευκοπλάστ για στερέωση επιδέσμων και επιθεμάτων, υποαλλεργικό 2,5 cm X 4,0 cm</t>
  </si>
  <si>
    <t>BETADINE CUT.SOL 10% FLX240ML</t>
  </si>
  <si>
    <t>Παγοκύστη gel, τύπου cold-hot, με τη θήκη, διαστάσεων περίπου 26 cm X 11 cm</t>
  </si>
  <si>
    <t>Αντισηπτικό gel σε συσκευασία των 1000 ml, με αντλία και τουλάχιστον 70% αιθυλική αλκοόλη</t>
  </si>
  <si>
    <t>Σύνολο Φ.Π.Α.</t>
  </si>
  <si>
    <t>Γενικό Σύνολο ομάδων</t>
  </si>
  <si>
    <t>Σύνολο ομάδων</t>
  </si>
  <si>
    <t>Γ΄ Υποομάδα: Παραφαρμακευτικό και υγειονομικού υλικό για τον εξοπλισμό των ιατρείων για τους αθλούμενους στις αθλητικές εγκαταστάσεις (Φ.Π.Α. 24%)</t>
  </si>
  <si>
    <t>Β΄ Υποομάδα: Παραφαρμακευτικό και υγειονομικού υλικό για τον εξοπλισμό των ιατρείων για τους αθλούμενους στις αθλητικές εγκαταστάσεις (Φ.Π.Α. 13%)</t>
  </si>
  <si>
    <t>Α΄ Υποομάδα: Φαρμακευτικό και υγειονομικό υλικό για τον εξοπλισμό των ιατρείων για τους αθλούμενους στις αθλητικές εγκαταστάσεις (Φ.Π.Α. 6%)</t>
  </si>
  <si>
    <t>Αθλητική αυτοκόλλητη ταινία συγκράτησης, χρώματος λευκό διαστάσεων 5,0 cm X 10 m.</t>
  </si>
  <si>
    <t>Α΄ Υποομάδα: Φαρμακευτικό και υγειονομικό υλικό για τον εξοπλισμό των ιατρείων για τους εργαζόμενους στις αθλητικές εγκαταστάσεις (Φ.Π.Α. 6%)</t>
  </si>
  <si>
    <t>2η ομάδα: Προμήθεια φαρμακευτικού και υγειονομικού υλικού για τον εξοπλισμό των ιατρείων για τους εργαζόμενους στις αθλητικές εγκαταστάσεις</t>
  </si>
  <si>
    <t>1η ομάδα: Προμήθεια φαρμακευτικού και υγειονομικού υλικού για τον εξοπλισμό των ιατρείων για τους αθλούμενους στις αθλητικές εγκαταστάσεις</t>
  </si>
  <si>
    <t>Β΄ Υποομάδα: Παραφαρμακευτικό και υγειονομικού υλικό για τον εξοπλισμό των ιατρείων για τους εργαζόμενους στις αθλητικές εγκαταστάσεις (Φ.Π.Α. 13%)</t>
  </si>
  <si>
    <t>3η ομάδα: Προμήθεια φαρμακευτικού και υγειονομικού υλικού για τον εξοπλισμό των φαρμακείων των Υπηρεσιών της Διεύθυνσης Κοινωνικής Προστασίας και Υγείας</t>
  </si>
  <si>
    <t>SODIUM CHLORIDE  SOL.IV.INF 0,9% BOTTLE x 250ML (PE)</t>
  </si>
  <si>
    <t>XOZAL F.C.TAB 5MG/TAB BTx30 (σε BLISTER)</t>
  </si>
  <si>
    <t>Αυτοκόλλητα ράμματα STERIL STRIPS</t>
  </si>
  <si>
    <t>Γάζα απλή μη αποστειρωμένη 5*5-8 κωδ:1001 τεμάχια:100</t>
  </si>
  <si>
    <t>Επιδερμική χάρτινη αυτοκόλλητη ταινία με υποαλλεργική συνθετική κόλλα, διαστάσεων 2,5 cm Χ 5 m</t>
  </si>
  <si>
    <t>Τριγωνικός επίδεσμος Δ: 90 cm Χ 90 cm Χ 130 cm</t>
  </si>
  <si>
    <t>Gel υπερήχων 5lt</t>
  </si>
  <si>
    <t>Strips χοληστερίνης Accutrend, για τα ήδη υπάρχοντα μηχανάκια μέτρησης χοληστερίνης Accutrend, σε κουτιά των 25 τεμαχίων</t>
  </si>
  <si>
    <t>Zυγός δαπέδου ψηφιακός γυάλινος</t>
  </si>
  <si>
    <t>Κολποδιαστoλείς μιας χρήσης, μέγεθος S, από πλαστικό διαφανές και λείο, αποστειρωμένους</t>
  </si>
  <si>
    <t>Κολποδιαστoλείς μιας χρήσης, μέγεθος Μ, από πλαστικό διαφανές και λείο, αποστειρωμένους</t>
  </si>
  <si>
    <t>Λιπαντικές οφθαλμικές σταγόνες ALCON TEARS NATURALE FREE MED 30AMP*0,4ML</t>
  </si>
  <si>
    <t>Ποδιές πλαστικές μιας χρήσης σε συσκευασία των 100 τεμαχίων</t>
  </si>
  <si>
    <t>Ποδονάρια μιας χρήσης σε συσκευασία των 100 τεμαχίων</t>
  </si>
  <si>
    <t>Σκαρφιστήρες, σε κουτί των 100 τεμαχίων</t>
  </si>
  <si>
    <t>Ψαλιδάκι πολλαπλών χρήσεων</t>
  </si>
  <si>
    <t>Χαρτί εξεταστικής κλίνης πλαστ/μένο, διαστάσεων 60 cm X 50 m</t>
  </si>
  <si>
    <t>Θερμικό καταγραφικό αναδιπλούμενο χαρτί (Z-FOLD), διαστάσεων 210 mm Χ 295 mm για τον ήδη υπάρχοντα ηλεκτροκαρδιογράφο MAC 2000 (σε συσκευασία/πακέτο των 150 φύλλων)</t>
  </si>
  <si>
    <t>Αποστειρωμένα Χειρουργικά Γάντια μίας Χρήσης  απο φυσικό latex που διαθέτουν μικρή ποσότητα ταλκ, μέγεθος μεσαίο, σε συσκευασία ενός ζεύγους</t>
  </si>
  <si>
    <t>Β΄ Υποομάδα: Προμήθεια παραφαρμακευτικού και υγειονομικού υλικού για τον εξοπλισμό των φαρμακείων των Υπηρεσιών της Διεύθυνσης Πολιτισμού του Δήμου Ιλίου (Φ.Π.Α. 13%)</t>
  </si>
  <si>
    <t>Γ΄ Υποομάδα: Προμήθεια παραφαρμακευτικού και υγειονομικού υλικού για τον εξοπλισμό των φαρμακείων των Υπηρεσιών της Διεύθυνσης Πολιτισμού του Δήμου Ιλίου (Φ.Π.Α. 24%)</t>
  </si>
  <si>
    <t>Γλωσσοπίεστρα ξύλινα, αποστειρωμένα, ατομικά συσκευασμένα, σε συσκευασία των 100  τεμαχίων.</t>
  </si>
  <si>
    <t>Ποτηράκια πλαστικά ή χάρτινα μιας χρήσης μικρά, σε συσκευασία των 50 τεμαχίων.</t>
  </si>
  <si>
    <t>FLAMIGEL, υδροενεργό επίθεμα σε μορφή GEL, σε σωληνάριο των 50 γραμμαρίων</t>
  </si>
  <si>
    <t>PULVO 47 AER TOP (10811UC+2,23MG)/GFLX148G</t>
  </si>
  <si>
    <t>BUSCOPAN 10MG/TAB BTX20 (blist 1x20)</t>
  </si>
  <si>
    <t>IMODIUM ORIGINAL CAPS 2MG/CAP BTX6 (blister 1x6)</t>
  </si>
  <si>
    <t>MEDROL TAB 4MG/TAB BTX50 (BLIST 5X10)</t>
  </si>
  <si>
    <t>NORGESIC TAB (450+35) MG/TAB ΒΤx30</t>
  </si>
  <si>
    <t>PANADOL EXTRA TAB (500+65) MG/TAB BTx24 (BLIST)</t>
  </si>
  <si>
    <t>VERTIGO-N/TABS BTx50</t>
  </si>
  <si>
    <t>DEXAMYTREX EYE OINT 3 GR</t>
  </si>
  <si>
    <t>Βαμβάκι σε συσκευασία καθαρού βάρους 150 gr</t>
  </si>
  <si>
    <t>Ψυκτικό Σπρέι για αθλητές σε συσκευασία των 400 ml</t>
  </si>
  <si>
    <t>Βαμβάκι υδρόφιλο σε συσκευασία καθαρού βάρους 150 gr</t>
  </si>
  <si>
    <t>Σύριγγες 10 ml με βελόνα</t>
  </si>
  <si>
    <t>Σύριγγες 5 ml με βελόνα</t>
  </si>
  <si>
    <t>Τεμάχια λευκοπλάστ με γάζα αποστειρωμένη σε κουτί των 40 τεμ., σε διάφορα μεγέθη</t>
  </si>
  <si>
    <t>VERILIGO 10 MG/DOSE 6 ML NASAL SPRAY</t>
  </si>
  <si>
    <t>Γάζα αποστειρωμένη διαστάσεων 36 cm X 40 cm κατασκευασμένη από 100% βαμβακερά υδρόφιλα νήματα σε κουτί των 10 τεμαχίων</t>
  </si>
  <si>
    <t>Ράμματα αυτοκόλλητα, μικρά, σε συσκευασία των 10 τεμαχίων, διαστάσεων 6 mm X 10 cm</t>
  </si>
  <si>
    <t>Ε΄ Υποομάδα: Προμήθεια παραφαρμακευτικού και υγειονομικού υλικού για τον εξοπλισμό των φαρμακείων των Υπηρεσιών της Διεύθυνσης Κοινωνικής Προστασίας και Υγείας (Φ.Π.Α. 24%)</t>
  </si>
  <si>
    <t>Σύνολο Ε΄ Υποομάδας</t>
  </si>
  <si>
    <t>Γενικό Σύνολο Ε΄ Υποομάδας</t>
  </si>
  <si>
    <t>Αυχενικό κολλάρο ρυθμιζόμενο, ενηλίκων perfit ace ή ισοδύναμο</t>
  </si>
  <si>
    <t>Strips σακχάρου FREESTYLE PRECISION ή ισοδύναμο, σε συσκευασία των 50 τεμαχίων (συμπ. και δέκα τουλάχιστον μηχανάκια μέτρησης σακχάρου)</t>
  </si>
  <si>
    <t>VOLTAROL EMUGEL 1,16% W/W GEL TUB (LAMINATED PE/ALU/PE-blue) x 100gr</t>
  </si>
  <si>
    <t>Ποδονάρια μίας χρήσης σε συσκευασία των 100 τεμαχίων</t>
  </si>
  <si>
    <t>Ποδιές πλαστικές μίας χρήσης σε συσκευασία των 100 τεμαχίων</t>
  </si>
  <si>
    <t>Αναλογικό θερμόμετρο πλακέ χωρίς υδράργυρο</t>
  </si>
  <si>
    <t>θερμαντική γέλη 100ml pharmasept hot power gel</t>
  </si>
  <si>
    <t>Ψυκτικό τζέλ με εκχυλίσματα βοτάνων για πόνους Pharmasept velvet cryo power gel 100ml</t>
  </si>
  <si>
    <t>Αποστειρωμένα χειρουργικά γάντια μιας χρήσης από φυσικό latex που διαθέτουν μικρή ποσότητα ταλκ, μέγεθος μεσαίο σε συσκευασία ενός ζεύγους.</t>
  </si>
  <si>
    <t>HI Μεταλλικό Φαρμακείο Πρώτων Βοηθειών Τοίχου με Κλειδαριά 50x30x15cm</t>
  </si>
  <si>
    <t>OCTENISEPT 0,1%+2% W/W ΑΝΤΙΣΗΠΤΙΚΟ ΔΕΡΜΑΤΟΣ ΚΑΙ ΒΛΕΝΟΓΟΝΩΝ, 250 ML</t>
  </si>
  <si>
    <t>Αντικειμενοφόρες  πλάκες γυάλινες μικροσκοπίου, διαστάσεων περίπου 25,4 Χ 76,2mm (1''Χ3'') πάχους περίπου 1-1.2mm, τροχισμένες, FROSTED BOTH ENDS, σε συσκευασία των 50 τεμαχίων</t>
  </si>
  <si>
    <t>Βουρτσάκια αποστειρωμένα τ.Wallace λήψης τραχηλικών κυττάρων για PAP TEST σε συσκευασία των 100 τεμαχίων</t>
  </si>
  <si>
    <t>Γυναικολογική αλοιφή Κ-Υ Jelly 82gr</t>
  </si>
  <si>
    <t>Σπρέι για κυτταρολογική σταθεροποίηση, σε φιάλη των 250 ml</t>
  </si>
  <si>
    <t>Τσάντα Α Βοηθειών Emergency,Διαστάσεις (περίπου)55*35*32cm</t>
  </si>
  <si>
    <t>5η ομάδα: Προμήθεια φαρμακευτικού και υγειονομικού υλικού για τον εξοπλισμό των φαρμακείων του Δημαρχείου</t>
  </si>
  <si>
    <t>6η ομάδα: Προμήθεια φαρμακευτικού και υγειονομικού υλικού για τον εξοπλισμό των φαρμακείων των Παιδικών και Βρεφονηπιακών Σταθμών του Δήμου Ιλίου</t>
  </si>
  <si>
    <t>Μάσκες μιας χρήσης, 3ply, σε συσκευασία των 50 τεμαχίων</t>
  </si>
  <si>
    <t>ALGOFREN Επικαλυμμένο με υμένιο δισκίο 600mg /</t>
  </si>
  <si>
    <t>Βαμβάκι υδρόφιλο σε πακέτα καθαρού βάρους 150 gr</t>
  </si>
  <si>
    <t>Τριγωνικός επίδεσμος</t>
  </si>
  <si>
    <t>Ηλεκτρονικό θερμόμετρο πυρετού Hartmann Thermoval Standard ή ισοδύναμο</t>
  </si>
  <si>
    <t>ΑΛΟΥΜΙΝΟΝΕΡΟ WATER SOFT ALUMINIUM 8% 200ML</t>
  </si>
  <si>
    <t>7η ομάδα: Προμήθεια φαρμακευτικού και υγειονομικού υλικού για τον εξοπλισμό των φαρμακείων των Υπηρεσιών της Διεύθυνσης Πολιτισμού του Δήμου Ιλίου</t>
  </si>
  <si>
    <t>8η ομάδα: Προμήθεια φαρμακευτικού και υγειονομικού υλικού για τον εξοπλισμό του φαρμακείου των Υπηρεσιών των Διευθύνσεων Διαχείρισης Απορριμμάτων και Πρασίνου</t>
  </si>
  <si>
    <t>DEPON 500 MG /TAB BT20</t>
  </si>
  <si>
    <t>Βαμβάκι σε πακέτο καθαρού βάρους 150 gr</t>
  </si>
  <si>
    <t>Γάζα αποστειρωμένη διαστάσεων 36cmX40cm κατασκευασμένη από 100% βαμβακερά υδρόφιλα νήματα, σε συσκευασία των 10 τεμαχίων</t>
  </si>
  <si>
    <t xml:space="preserve">Τριγωνικός επίδεσμος </t>
  </si>
  <si>
    <t>Τεμάχια λευκοπλάστ με γάζα αποστειρωμένη σε κουτί των 100 τεμ., διαστάσεων 25 mm x72 mm.</t>
  </si>
  <si>
    <t>Αυτοκόλλητος ελαστικός επίδεσμος 10cmΧ4,5m</t>
  </si>
  <si>
    <t>ΔΙΑΛΥΜΑ ΑΜΜΩΝΙΑΣ 10% W/W 120ML</t>
  </si>
  <si>
    <t>9η ομάδα: Προμήθεια φαρμακευτικού και υγειονομικού υλικού για τον εξοπλισμό του φαρμακείου του Κέντρου Εξυπηρέτησης Πολιτών</t>
  </si>
  <si>
    <t>Β΄ Υποομάδα: Προμήθεια φαρμακευτικού και υγειονομικού υλικού για τον εξοπλισμό του φαρμακείου του Κέντρου Εξυπηρέτησης Πολιτών (Φ.Π.Α. 13%)</t>
  </si>
  <si>
    <t>Γ΄ Υποομάδα: Προμήθεια παραφαρμακευτικού και υγειονομικού υλικού για τον εξοπλισμό του φαρμακείου του Κέντρου Εξυπηρέτησης Πολιτών (Φ.Π.Α. 24%)</t>
  </si>
  <si>
    <t>Οινόπνευμα καθαρό 95° 170 ml έως 200 ml</t>
  </si>
  <si>
    <t>LYO DROL (INJ PWD LYO) 125 MG/VIAL</t>
  </si>
  <si>
    <t>SYLFIO CREAM 10 mg, BOTTLE 500 gr</t>
  </si>
  <si>
    <t>TEARPROL EY.DRO.SOL 0,1%+0,3% W/V BTx1 FLx15 ML</t>
  </si>
  <si>
    <t>Ελαστικό αυτοκόλλητος επίδεσμος 5 εκ Χ 4,5 ΕΚ</t>
  </si>
  <si>
    <t>Σύνολο 9ης ομάδας</t>
  </si>
  <si>
    <t>Σύνολο Φ.Π.Α. 9ης ομάδας</t>
  </si>
  <si>
    <t>Γενικό Σύνολο 9ης ομάδας</t>
  </si>
  <si>
    <t>DEPON EF. TAB 1000MG/TAB BTX8</t>
  </si>
  <si>
    <t>Γάζα αποστειρωμένη διαστάσεων 15cmX15cm κατασκευασμένη από 100% βαμβακερά υδρόφιλα νήματα, σε κουτί των 12 τεμαχίων.</t>
  </si>
  <si>
    <t>Ελαστικοί επίδεσμοι 65% βαμβάκι και 35% πολυαμίδιο, διαστάσεων 6cmX4,5m</t>
  </si>
  <si>
    <t xml:space="preserve">Thin Prep υγρό μονιμοποίησης 20 ml για τεστ-PAP  σε συσκευασία των 25 φυαλιδίων </t>
  </si>
  <si>
    <t>Αυτοσυγκρατούμενος Ελαστικός Επίδεσμος 7,5 cm x 5 m</t>
  </si>
  <si>
    <t>Phyto Performance Cryos Safe med Sport Στιγμιαίος Πάγος ή ισοδύναμο</t>
  </si>
  <si>
    <t>Ελαστικοί επίδεσμοι 65% βαμβάκι και 35% πολυαμίδιο, διαστάσεων 10 cm X 4,0 m</t>
  </si>
  <si>
    <t>Επιδερμική χάρτινη αυτοκόλλητη ταινία με υποαλλεργική συνθετική κόλλα, διαστάσεων 1,25 cm Χ 5 m</t>
  </si>
  <si>
    <t>Λευκοπλάστ για στερέωση επιδέσμων και επιθεμάτων, υποαλλεργικό 2,5 cm X 5 m</t>
  </si>
  <si>
    <t>Jalplast εμποτισμένες με κρέμα γάζες 10 cm X 10 cm</t>
  </si>
  <si>
    <t>MAALOX PLUS TAB (200+200+25) MG/TAB BT 30 (BLIST 3X10)</t>
  </si>
  <si>
    <t>BUSCOPAN C.TAB 10MG/TAB BTx20 (BLIST 1 x 20)</t>
  </si>
  <si>
    <t>TOBREX EY.DRO. SOL 0,3% BTX1 FLX5ML ή ισοδύναμο</t>
  </si>
  <si>
    <t>MAALOX PLUS TAB (200+200+20MG/TAB BT 30 (BLIST 3X10)</t>
  </si>
  <si>
    <t>Ποτηράκια μιας χρήσης, σε συσκευασία των 50 τεμαχίων.</t>
  </si>
  <si>
    <t>Fucidin 2% cream TUBx30G ή ισοδύναμο</t>
  </si>
  <si>
    <t>Επίδεσμος ελαστικός 4,0 m x 10 cm</t>
  </si>
  <si>
    <t>MAALOX PLUS (200+200+25)MG/TAB TAB ΒΤx30 (BLIST 3x10)</t>
  </si>
  <si>
    <t>TOBREX EY.DRO.SOL 0,3% BTx1 FLx5ml ή ισοδύναμο</t>
  </si>
  <si>
    <t>FUCIDIN CREAM 2% TUBx30G ή ισοδύναμο</t>
  </si>
  <si>
    <t>FUCIDIN  2% CREAM TUBx30G ή ισοδύναμο</t>
  </si>
  <si>
    <t>Οινόπνευμα καθαρό 95ο, σε συσκευασία των 200 ml</t>
  </si>
  <si>
    <t>OCTENISEPT (0,1+2)% w/w αντισηπτικό δέρματος και βλεννογόνων 250ml,</t>
  </si>
  <si>
    <r>
      <t>4η ομάδα: Αντιδραστήριο για την</t>
    </r>
    <r>
      <rPr>
        <b/>
        <sz val="11"/>
        <rFont val="Calibri"/>
        <family val="2"/>
        <charset val="161"/>
        <scheme val="minor"/>
      </rPr>
      <t xml:space="preserve"> Διεύθυνση Κοινωνικής Προστασίας και Υγείας</t>
    </r>
  </si>
  <si>
    <t>Αοσμο εντομοαπωθητικο Repel εντομοαπωθητικό spray η ισοδύναμο 150 ml</t>
  </si>
  <si>
    <t>FIRST AID BUTTER Κρέμα για Μώλωπες 50 ml</t>
  </si>
  <si>
    <t>Επίθεματα στιγμιαίου πάγου  με διαστάσεις 20 x13 εκ</t>
  </si>
  <si>
    <t>Γάζα μη αποστειρωμένη διαστάσεων 5 cm X 5 cm κατασκευασμένη από 100% βαμβακερά υδρόφιλα νήματα, σε κουτί των 100 τεμαχίων.</t>
  </si>
  <si>
    <r>
      <t>Οινόπνευμα καθαρό 95</t>
    </r>
    <r>
      <rPr>
        <vertAlign val="superscript"/>
        <sz val="11"/>
        <color rgb="FF000000"/>
        <rFont val="Calibri"/>
        <family val="2"/>
        <charset val="161"/>
        <scheme val="minor"/>
      </rPr>
      <t>o</t>
    </r>
    <r>
      <rPr>
        <sz val="11"/>
        <color rgb="FF000000"/>
        <rFont val="Calibri"/>
        <family val="2"/>
        <charset val="161"/>
        <scheme val="minor"/>
      </rPr>
      <t xml:space="preserve"> σε συσκευασία των 200 ml</t>
    </r>
  </si>
  <si>
    <t>FUCIDIN CREAM 2% TUB x 30G ή ισοδύναμο</t>
  </si>
  <si>
    <t>Ράμματα αυτοκόλλητα steri strip 1546 6 mm X 100 mm, 1 X 10 strips 3M</t>
  </si>
  <si>
    <t>SOLU-CORTEF PS.INJ.SOL 250MG/VIAL ΒΤx1ACT-O-VIAL(4ML)</t>
  </si>
  <si>
    <t>XOZAL OR.SOL 200MLX0,5MG/ML</t>
  </si>
  <si>
    <t>ALGOFREN SYR 150MLX100MG/5ML</t>
  </si>
  <si>
    <t>MEDROL TABL 50X4MG</t>
  </si>
  <si>
    <t>SOLDESANIL OR.DR 0,2% 10ML</t>
  </si>
  <si>
    <t>NELSONS ARNICARE CREAM 50GR (24%)</t>
  </si>
  <si>
    <t>τεμάχιο (συσκευασία)</t>
  </si>
  <si>
    <t>Έλαβα γνώση και αποδέχομαι πλήρως και ανεπιφύλακτα τους όρους και τις προδιαγραφές της με κωδικό Π71/2024 Μελέτης του Δήμου Ιλίου</t>
  </si>
  <si>
    <t>……, ……/……/2024</t>
  </si>
  <si>
    <t>(υπογραφή)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</si>
</sst>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08]General"/>
    <numFmt numFmtId="165" formatCode="0;[Red]0"/>
    <numFmt numFmtId="166" formatCode="[$-408]#,##0"/>
    <numFmt numFmtId="167" formatCode="[$-408]0"/>
    <numFmt numFmtId="168" formatCode="#,##0.00&quot; €&quot;;[Red]#,##0.00&quot; €&quot;"/>
    <numFmt numFmtId="169" formatCode="#,##0.00&quot; €&quot;;[Red]&quot;-&quot;#,##0.00&quot; €&quot;"/>
    <numFmt numFmtId="170" formatCode="#,##0.00&quot; €&quot;"/>
    <numFmt numFmtId="171" formatCode="#,##0.00&quot; &quot;[$€-408];[Red]&quot;-&quot;#,##0.00&quot; &quot;[$€-408]"/>
    <numFmt numFmtId="172" formatCode="#,##0.00\ &quot;€&quot;;[Red]#,##0.00\ &quot;€&quot;"/>
  </numFmts>
  <fonts count="20" x14ac:knownFonts="1">
    <font>
      <sz val="11"/>
      <color theme="1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u/>
      <sz val="10"/>
      <color rgb="FF0000FF"/>
      <name val="Arial Greek"/>
      <charset val="161"/>
    </font>
    <font>
      <b/>
      <i/>
      <sz val="16"/>
      <color theme="1"/>
      <name val="Arial"/>
      <family val="2"/>
      <charset val="161"/>
    </font>
    <font>
      <b/>
      <i/>
      <u/>
      <sz val="11"/>
      <color theme="1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u/>
      <sz val="11"/>
      <color theme="1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vertAlign val="superscript"/>
      <sz val="11"/>
      <color rgb="FF000000"/>
      <name val="Calibri"/>
      <family val="2"/>
      <charset val="161"/>
      <scheme val="minor"/>
    </font>
    <font>
      <sz val="12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164" fontId="9" fillId="0" borderId="0"/>
    <xf numFmtId="164" fontId="8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71" fontId="11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164" fontId="14" fillId="4" borderId="6" xfId="2" applyFont="1" applyFill="1" applyBorder="1" applyAlignment="1">
      <alignment horizontal="left" vertical="center" wrapText="1"/>
    </xf>
    <xf numFmtId="165" fontId="14" fillId="4" borderId="6" xfId="2" applyNumberFormat="1" applyFont="1" applyFill="1" applyBorder="1" applyAlignment="1">
      <alignment horizontal="center" vertical="center"/>
    </xf>
    <xf numFmtId="164" fontId="14" fillId="0" borderId="6" xfId="2" applyFont="1" applyFill="1" applyBorder="1" applyAlignment="1">
      <alignment horizontal="left" vertical="center" wrapText="1"/>
    </xf>
    <xf numFmtId="164" fontId="14" fillId="0" borderId="6" xfId="2" applyFont="1" applyFill="1" applyBorder="1" applyAlignment="1">
      <alignment horizontal="center" vertical="center" wrapText="1"/>
    </xf>
    <xf numFmtId="164" fontId="14" fillId="0" borderId="6" xfId="2" applyFont="1" applyFill="1" applyBorder="1" applyAlignment="1">
      <alignment horizontal="center" vertical="center"/>
    </xf>
    <xf numFmtId="167" fontId="14" fillId="0" borderId="6" xfId="2" applyNumberFormat="1" applyFont="1" applyFill="1" applyBorder="1" applyAlignment="1">
      <alignment horizontal="center" vertical="center"/>
    </xf>
    <xf numFmtId="167" fontId="14" fillId="0" borderId="6" xfId="2" applyNumberFormat="1" applyFont="1" applyFill="1" applyBorder="1" applyAlignment="1">
      <alignment horizontal="center" vertical="center" wrapText="1"/>
    </xf>
    <xf numFmtId="164" fontId="14" fillId="2" borderId="6" xfId="2" applyFont="1" applyFill="1" applyBorder="1" applyAlignment="1">
      <alignment vertical="center" wrapText="1"/>
    </xf>
    <xf numFmtId="164" fontId="14" fillId="2" borderId="6" xfId="2" applyFont="1" applyFill="1" applyBorder="1" applyAlignment="1">
      <alignment horizontal="center" vertical="center"/>
    </xf>
    <xf numFmtId="164" fontId="14" fillId="0" borderId="6" xfId="2" applyFont="1" applyFill="1" applyBorder="1" applyAlignment="1">
      <alignment vertical="center" wrapText="1"/>
    </xf>
    <xf numFmtId="164" fontId="15" fillId="2" borderId="6" xfId="2" applyFont="1" applyFill="1" applyBorder="1" applyAlignment="1">
      <alignment horizontal="left" vertical="center" wrapText="1"/>
    </xf>
    <xf numFmtId="164" fontId="15" fillId="2" borderId="6" xfId="2" applyFont="1" applyFill="1" applyBorder="1" applyAlignment="1">
      <alignment horizontal="center" vertical="center"/>
    </xf>
    <xf numFmtId="164" fontId="15" fillId="2" borderId="1" xfId="2" applyFont="1" applyFill="1" applyBorder="1" applyAlignment="1">
      <alignment horizontal="center" vertical="center"/>
    </xf>
    <xf numFmtId="167" fontId="15" fillId="2" borderId="1" xfId="2" applyNumberFormat="1" applyFont="1" applyFill="1" applyBorder="1" applyAlignment="1">
      <alignment horizontal="center" vertical="center"/>
    </xf>
    <xf numFmtId="164" fontId="15" fillId="2" borderId="5" xfId="2" applyFont="1" applyFill="1" applyBorder="1" applyAlignment="1">
      <alignment horizontal="center" vertical="center"/>
    </xf>
    <xf numFmtId="164" fontId="15" fillId="2" borderId="1" xfId="2" applyFont="1" applyFill="1" applyBorder="1" applyAlignment="1">
      <alignment horizontal="left" vertical="center" wrapText="1"/>
    </xf>
    <xf numFmtId="164" fontId="15" fillId="2" borderId="2" xfId="2" applyFont="1" applyFill="1" applyBorder="1" applyAlignment="1">
      <alignment horizontal="center" vertical="center"/>
    </xf>
    <xf numFmtId="164" fontId="15" fillId="3" borderId="1" xfId="2" applyFont="1" applyFill="1" applyBorder="1" applyAlignment="1">
      <alignment horizontal="left" vertical="center" wrapText="1"/>
    </xf>
    <xf numFmtId="164" fontId="15" fillId="3" borderId="1" xfId="2" applyFont="1" applyFill="1" applyBorder="1" applyAlignment="1">
      <alignment horizontal="center" vertical="center"/>
    </xf>
    <xf numFmtId="164" fontId="14" fillId="2" borderId="1" xfId="1" applyFont="1" applyFill="1" applyBorder="1" applyAlignment="1" applyProtection="1">
      <alignment horizontal="left" vertical="center" wrapText="1"/>
    </xf>
    <xf numFmtId="166" fontId="15" fillId="2" borderId="1" xfId="2" applyNumberFormat="1" applyFont="1" applyFill="1" applyBorder="1" applyAlignment="1">
      <alignment horizontal="center" vertical="center"/>
    </xf>
    <xf numFmtId="164" fontId="15" fillId="2" borderId="1" xfId="2" applyFont="1" applyFill="1" applyBorder="1" applyAlignment="1">
      <alignment vertical="center" wrapText="1"/>
    </xf>
    <xf numFmtId="164" fontId="15" fillId="2" borderId="1" xfId="2" applyFont="1" applyFill="1" applyBorder="1" applyAlignment="1">
      <alignment horizontal="center" vertical="center" wrapText="1"/>
    </xf>
    <xf numFmtId="164" fontId="15" fillId="2" borderId="3" xfId="2" applyFont="1" applyFill="1" applyBorder="1" applyAlignment="1">
      <alignment horizontal="center" vertical="center"/>
    </xf>
    <xf numFmtId="164" fontId="15" fillId="0" borderId="6" xfId="2" applyFont="1" applyFill="1" applyBorder="1" applyAlignment="1">
      <alignment horizontal="left" vertical="center" wrapText="1"/>
    </xf>
    <xf numFmtId="164" fontId="15" fillId="2" borderId="0" xfId="2" applyFont="1" applyFill="1"/>
    <xf numFmtId="164" fontId="16" fillId="2" borderId="1" xfId="2" applyFont="1" applyFill="1" applyBorder="1" applyAlignment="1">
      <alignment horizontal="center" vertical="center"/>
    </xf>
    <xf numFmtId="164" fontId="16" fillId="2" borderId="1" xfId="2" applyFont="1" applyFill="1" applyBorder="1" applyAlignment="1">
      <alignment horizontal="center" vertical="center" wrapText="1"/>
    </xf>
    <xf numFmtId="164" fontId="15" fillId="3" borderId="6" xfId="2" applyFont="1" applyFill="1" applyBorder="1" applyAlignment="1">
      <alignment horizontal="left" vertical="center" wrapText="1"/>
    </xf>
    <xf numFmtId="164" fontId="15" fillId="3" borderId="6" xfId="2" applyFont="1" applyFill="1" applyBorder="1" applyAlignment="1">
      <alignment horizontal="center" vertical="center"/>
    </xf>
    <xf numFmtId="167" fontId="15" fillId="3" borderId="6" xfId="2" applyNumberFormat="1" applyFont="1" applyFill="1" applyBorder="1" applyAlignment="1">
      <alignment horizontal="center" vertical="center"/>
    </xf>
    <xf numFmtId="172" fontId="15" fillId="3" borderId="5" xfId="2" applyNumberFormat="1" applyFont="1" applyFill="1" applyBorder="1" applyAlignment="1">
      <alignment horizontal="center" vertical="center"/>
    </xf>
    <xf numFmtId="172" fontId="15" fillId="3" borderId="1" xfId="2" applyNumberFormat="1" applyFont="1" applyFill="1" applyBorder="1" applyAlignment="1">
      <alignment horizontal="center" vertical="center" wrapText="1"/>
    </xf>
    <xf numFmtId="172" fontId="15" fillId="3" borderId="6" xfId="2" applyNumberFormat="1" applyFont="1" applyFill="1" applyBorder="1" applyAlignment="1">
      <alignment horizontal="center" vertical="center"/>
    </xf>
    <xf numFmtId="172" fontId="15" fillId="3" borderId="3" xfId="2" applyNumberFormat="1" applyFont="1" applyFill="1" applyBorder="1" applyAlignment="1">
      <alignment horizontal="center" vertical="center" wrapText="1"/>
    </xf>
    <xf numFmtId="164" fontId="15" fillId="2" borderId="0" xfId="2" applyFont="1" applyFill="1" applyBorder="1" applyAlignment="1">
      <alignment horizontal="center" vertical="center"/>
    </xf>
    <xf numFmtId="164" fontId="15" fillId="2" borderId="0" xfId="2" applyFont="1" applyFill="1" applyBorder="1" applyAlignment="1">
      <alignment horizontal="left" vertical="center" wrapText="1"/>
    </xf>
    <xf numFmtId="168" fontId="16" fillId="2" borderId="4" xfId="2" applyNumberFormat="1" applyFont="1" applyFill="1" applyBorder="1" applyAlignment="1">
      <alignment horizontal="center" vertical="center"/>
    </xf>
    <xf numFmtId="168" fontId="15" fillId="2" borderId="1" xfId="2" applyNumberFormat="1" applyFont="1" applyFill="1" applyBorder="1" applyAlignment="1">
      <alignment horizontal="center" vertical="center"/>
    </xf>
    <xf numFmtId="168" fontId="16" fillId="2" borderId="1" xfId="2" applyNumberFormat="1" applyFont="1" applyFill="1" applyBorder="1" applyAlignment="1">
      <alignment horizontal="center" vertical="center"/>
    </xf>
    <xf numFmtId="164" fontId="15" fillId="2" borderId="0" xfId="2" applyFont="1" applyFill="1" applyBorder="1" applyAlignment="1">
      <alignment vertical="center"/>
    </xf>
    <xf numFmtId="164" fontId="15" fillId="3" borderId="1" xfId="2" applyFont="1" applyFill="1" applyBorder="1" applyAlignment="1">
      <alignment horizontal="center" vertical="center" wrapText="1"/>
    </xf>
    <xf numFmtId="168" fontId="15" fillId="3" borderId="1" xfId="2" applyNumberFormat="1" applyFont="1" applyFill="1" applyBorder="1" applyAlignment="1">
      <alignment horizontal="center" vertical="center"/>
    </xf>
    <xf numFmtId="164" fontId="16" fillId="2" borderId="0" xfId="2" applyFont="1" applyFill="1" applyBorder="1" applyAlignment="1">
      <alignment vertical="center"/>
    </xf>
    <xf numFmtId="164" fontId="16" fillId="2" borderId="0" xfId="2" applyFont="1" applyFill="1" applyBorder="1" applyAlignment="1">
      <alignment horizontal="right" vertical="center"/>
    </xf>
    <xf numFmtId="168" fontId="16" fillId="2" borderId="0" xfId="2" applyNumberFormat="1" applyFont="1" applyFill="1" applyBorder="1" applyAlignment="1">
      <alignment horizontal="center" vertical="center"/>
    </xf>
    <xf numFmtId="164" fontId="15" fillId="3" borderId="0" xfId="2" applyFont="1" applyFill="1" applyBorder="1" applyAlignment="1">
      <alignment horizontal="center" vertical="center"/>
    </xf>
    <xf numFmtId="164" fontId="15" fillId="3" borderId="0" xfId="2" applyFont="1" applyFill="1" applyBorder="1" applyAlignment="1">
      <alignment horizontal="left" vertical="center" wrapText="1"/>
    </xf>
    <xf numFmtId="164" fontId="16" fillId="3" borderId="0" xfId="2" applyFont="1" applyFill="1" applyBorder="1" applyAlignment="1">
      <alignment horizontal="right" vertical="center"/>
    </xf>
    <xf numFmtId="168" fontId="16" fillId="3" borderId="0" xfId="2" applyNumberFormat="1" applyFont="1" applyFill="1" applyBorder="1" applyAlignment="1">
      <alignment horizontal="center" vertical="center"/>
    </xf>
    <xf numFmtId="164" fontId="15" fillId="3" borderId="0" xfId="2" applyFont="1" applyFill="1"/>
    <xf numFmtId="164" fontId="16" fillId="2" borderId="5" xfId="2" applyFont="1" applyFill="1" applyBorder="1" applyAlignment="1">
      <alignment horizontal="center" vertical="center" wrapText="1"/>
    </xf>
    <xf numFmtId="168" fontId="15" fillId="3" borderId="6" xfId="2" applyNumberFormat="1" applyFont="1" applyFill="1" applyBorder="1" applyAlignment="1">
      <alignment horizontal="center" vertical="center"/>
    </xf>
    <xf numFmtId="164" fontId="15" fillId="3" borderId="4" xfId="2" applyFont="1" applyFill="1" applyBorder="1" applyAlignment="1">
      <alignment horizontal="center" vertical="center"/>
    </xf>
    <xf numFmtId="164" fontId="15" fillId="3" borderId="4" xfId="2" applyFont="1" applyFill="1" applyBorder="1" applyAlignment="1">
      <alignment horizontal="left" vertical="center" wrapText="1"/>
    </xf>
    <xf numFmtId="164" fontId="15" fillId="3" borderId="9" xfId="2" applyFont="1" applyFill="1" applyBorder="1" applyAlignment="1">
      <alignment horizontal="center" vertical="center"/>
    </xf>
    <xf numFmtId="168" fontId="15" fillId="3" borderId="8" xfId="2" applyNumberFormat="1" applyFont="1" applyFill="1" applyBorder="1" applyAlignment="1">
      <alignment horizontal="center" vertical="center"/>
    </xf>
    <xf numFmtId="167" fontId="14" fillId="4" borderId="6" xfId="2" applyNumberFormat="1" applyFont="1" applyFill="1" applyBorder="1" applyAlignment="1">
      <alignment horizontal="center" vertical="center" wrapText="1"/>
    </xf>
    <xf numFmtId="167" fontId="15" fillId="2" borderId="1" xfId="2" applyNumberFormat="1" applyFont="1" applyFill="1" applyBorder="1" applyAlignment="1">
      <alignment horizontal="center" vertical="center" wrapText="1"/>
    </xf>
    <xf numFmtId="168" fontId="15" fillId="2" borderId="1" xfId="2" applyNumberFormat="1" applyFont="1" applyFill="1" applyBorder="1" applyAlignment="1">
      <alignment horizontal="center" vertical="center" wrapText="1"/>
    </xf>
    <xf numFmtId="170" fontId="15" fillId="2" borderId="1" xfId="2" applyNumberFormat="1" applyFont="1" applyFill="1" applyBorder="1" applyAlignment="1">
      <alignment horizontal="center" vertical="center"/>
    </xf>
    <xf numFmtId="169" fontId="15" fillId="2" borderId="1" xfId="2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12" fillId="3" borderId="0" xfId="2" applyFont="1" applyFill="1"/>
    <xf numFmtId="164" fontId="12" fillId="3" borderId="0" xfId="2" applyFont="1" applyFill="1" applyAlignment="1"/>
    <xf numFmtId="164" fontId="15" fillId="2" borderId="0" xfId="2" applyFont="1" applyFill="1" applyBorder="1"/>
    <xf numFmtId="164" fontId="15" fillId="3" borderId="0" xfId="2" applyFont="1" applyFill="1" applyBorder="1"/>
    <xf numFmtId="164" fontId="16" fillId="2" borderId="5" xfId="2" applyFont="1" applyFill="1" applyBorder="1" applyAlignment="1">
      <alignment horizontal="center" vertical="center"/>
    </xf>
    <xf numFmtId="164" fontId="15" fillId="2" borderId="0" xfId="2" applyFont="1" applyFill="1" applyAlignment="1"/>
    <xf numFmtId="164" fontId="15" fillId="3" borderId="5" xfId="2" applyFont="1" applyFill="1" applyBorder="1" applyAlignment="1">
      <alignment horizontal="left" vertical="center" wrapText="1"/>
    </xf>
    <xf numFmtId="168" fontId="15" fillId="2" borderId="5" xfId="2" applyNumberFormat="1" applyFont="1" applyFill="1" applyBorder="1" applyAlignment="1">
      <alignment horizontal="center" vertical="center"/>
    </xf>
    <xf numFmtId="164" fontId="15" fillId="3" borderId="8" xfId="2" applyFont="1" applyFill="1" applyBorder="1" applyAlignment="1">
      <alignment horizontal="left" vertical="center" wrapText="1"/>
    </xf>
    <xf numFmtId="164" fontId="15" fillId="2" borderId="4" xfId="2" applyFont="1" applyFill="1" applyBorder="1" applyAlignment="1">
      <alignment horizontal="center" vertical="center"/>
    </xf>
    <xf numFmtId="167" fontId="14" fillId="0" borderId="7" xfId="2" applyNumberFormat="1" applyFont="1" applyFill="1" applyBorder="1" applyAlignment="1">
      <alignment horizontal="center" vertical="center"/>
    </xf>
    <xf numFmtId="164" fontId="14" fillId="0" borderId="7" xfId="2" applyFont="1" applyFill="1" applyBorder="1" applyAlignment="1">
      <alignment horizontal="left" vertical="center" wrapText="1"/>
    </xf>
    <xf numFmtId="0" fontId="7" fillId="0" borderId="0" xfId="0" applyFont="1"/>
    <xf numFmtId="0" fontId="7" fillId="4" borderId="0" xfId="0" applyFont="1" applyFill="1"/>
    <xf numFmtId="1" fontId="7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64" fontId="15" fillId="0" borderId="1" xfId="2" applyFont="1" applyFill="1" applyBorder="1" applyAlignment="1">
      <alignment horizontal="left" vertical="center" wrapText="1"/>
    </xf>
    <xf numFmtId="167" fontId="15" fillId="0" borderId="1" xfId="2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6" fillId="6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4" borderId="6" xfId="7" applyFont="1" applyFill="1" applyBorder="1" applyAlignment="1">
      <alignment wrapText="1"/>
    </xf>
    <xf numFmtId="0" fontId="4" fillId="6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wrapText="1"/>
    </xf>
    <xf numFmtId="0" fontId="15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/>
    </xf>
    <xf numFmtId="164" fontId="15" fillId="3" borderId="6" xfId="2" applyFont="1" applyFill="1" applyBorder="1" applyAlignment="1">
      <alignment horizontal="center" vertical="center" wrapText="1"/>
    </xf>
    <xf numFmtId="164" fontId="15" fillId="2" borderId="1" xfId="2" applyFont="1" applyFill="1" applyBorder="1" applyAlignment="1">
      <alignment horizontal="right" vertical="center"/>
    </xf>
    <xf numFmtId="164" fontId="16" fillId="2" borderId="1" xfId="2" applyFont="1" applyFill="1" applyBorder="1" applyAlignment="1">
      <alignment horizontal="right" vertical="center"/>
    </xf>
    <xf numFmtId="164" fontId="16" fillId="2" borderId="1" xfId="2" applyFont="1" applyFill="1" applyBorder="1" applyAlignment="1">
      <alignment horizontal="left" vertical="center" wrapText="1"/>
    </xf>
    <xf numFmtId="164" fontId="16" fillId="3" borderId="1" xfId="2" applyFont="1" applyFill="1" applyBorder="1" applyAlignment="1">
      <alignment horizontal="left" vertical="center" wrapText="1"/>
    </xf>
    <xf numFmtId="164" fontId="16" fillId="2" borderId="4" xfId="2" applyFont="1" applyFill="1" applyBorder="1" applyAlignment="1">
      <alignment horizontal="right" vertical="center"/>
    </xf>
    <xf numFmtId="164" fontId="17" fillId="3" borderId="1" xfId="2" applyFont="1" applyFill="1" applyBorder="1" applyAlignment="1">
      <alignment horizontal="left" vertical="center" wrapText="1"/>
    </xf>
    <xf numFmtId="164" fontId="15" fillId="2" borderId="0" xfId="2" applyFont="1" applyFill="1" applyAlignment="1">
      <alignment horizontal="center"/>
    </xf>
    <xf numFmtId="164" fontId="15" fillId="2" borderId="0" xfId="2" applyFont="1" applyFill="1" applyAlignment="1">
      <alignment horizontal="left" vertical="center" wrapText="1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Κανονικό" xfId="0" builtinId="0" customBuiltin="1"/>
    <cellStyle name="Υπερ-σύνδεση" xfId="7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linos.gr/web/drugs/main/citations/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U446"/>
  <sheetViews>
    <sheetView tabSelected="1" workbookViewId="0">
      <selection activeCell="E448" sqref="E448"/>
    </sheetView>
  </sheetViews>
  <sheetFormatPr defaultRowHeight="15" x14ac:dyDescent="0.25"/>
  <cols>
    <col min="1" max="1" width="4.75" style="26" customWidth="1"/>
    <col min="2" max="2" width="31.875" style="26" customWidth="1"/>
    <col min="3" max="3" width="11.375" style="26" customWidth="1"/>
    <col min="4" max="4" width="11.125" style="69" customWidth="1"/>
    <col min="5" max="5" width="11.125" style="26" customWidth="1"/>
    <col min="6" max="6" width="12.5" style="26" customWidth="1"/>
    <col min="7" max="1009" width="8.5" style="26" customWidth="1"/>
    <col min="1010" max="16384" width="9" style="76"/>
  </cols>
  <sheetData>
    <row r="1" spans="1:6" ht="42" customHeight="1" x14ac:dyDescent="0.25">
      <c r="A1" s="107" t="s">
        <v>133</v>
      </c>
      <c r="B1" s="107"/>
      <c r="C1" s="107"/>
      <c r="D1" s="107"/>
      <c r="E1" s="107"/>
      <c r="F1" s="107"/>
    </row>
    <row r="2" spans="1:6" ht="39" customHeight="1" x14ac:dyDescent="0.25">
      <c r="A2" s="107" t="s">
        <v>129</v>
      </c>
      <c r="B2" s="107"/>
      <c r="C2" s="107"/>
      <c r="D2" s="107"/>
      <c r="E2" s="107"/>
      <c r="F2" s="107"/>
    </row>
    <row r="3" spans="1:6" ht="39" customHeight="1" x14ac:dyDescent="0.25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ht="33.75" customHeight="1" x14ac:dyDescent="0.25">
      <c r="A4" s="19">
        <v>1</v>
      </c>
      <c r="B4" s="29" t="s">
        <v>239</v>
      </c>
      <c r="C4" s="104" t="s">
        <v>261</v>
      </c>
      <c r="D4" s="31">
        <v>25</v>
      </c>
      <c r="E4" s="32">
        <v>0</v>
      </c>
      <c r="F4" s="33">
        <f t="shared" ref="F4:F5" si="0">ROUND((D4*E4),2)</f>
        <v>0</v>
      </c>
    </row>
    <row r="5" spans="1:6" ht="45" x14ac:dyDescent="0.25">
      <c r="A5" s="19">
        <v>2</v>
      </c>
      <c r="B5" s="29" t="s">
        <v>182</v>
      </c>
      <c r="C5" s="104" t="s">
        <v>261</v>
      </c>
      <c r="D5" s="31">
        <v>25</v>
      </c>
      <c r="E5" s="34">
        <v>0</v>
      </c>
      <c r="F5" s="35">
        <f t="shared" si="0"/>
        <v>0</v>
      </c>
    </row>
    <row r="6" spans="1:6" ht="25.5" customHeight="1" x14ac:dyDescent="0.25">
      <c r="A6" s="36"/>
      <c r="B6" s="37"/>
      <c r="C6" s="109" t="s">
        <v>9</v>
      </c>
      <c r="D6" s="109"/>
      <c r="E6" s="109"/>
      <c r="F6" s="38">
        <f>ROUND(SUM(F4:F5),2)</f>
        <v>0</v>
      </c>
    </row>
    <row r="7" spans="1:6" ht="25.5" customHeight="1" x14ac:dyDescent="0.25">
      <c r="A7" s="36"/>
      <c r="B7" s="37"/>
      <c r="C7" s="105" t="s">
        <v>10</v>
      </c>
      <c r="D7" s="105"/>
      <c r="E7" s="105"/>
      <c r="F7" s="39">
        <f>ROUND((F6*0.06),2)</f>
        <v>0</v>
      </c>
    </row>
    <row r="8" spans="1:6" ht="26.25" customHeight="1" x14ac:dyDescent="0.25">
      <c r="A8" s="36"/>
      <c r="B8" s="37"/>
      <c r="C8" s="106" t="s">
        <v>11</v>
      </c>
      <c r="D8" s="106"/>
      <c r="E8" s="106"/>
      <c r="F8" s="40">
        <f>ROUND((F6+F7),2)</f>
        <v>0</v>
      </c>
    </row>
    <row r="9" spans="1:6" ht="21.75" customHeight="1" x14ac:dyDescent="0.25">
      <c r="A9" s="36"/>
      <c r="B9" s="37"/>
      <c r="C9" s="36"/>
      <c r="D9" s="41"/>
      <c r="E9" s="36"/>
      <c r="F9" s="36"/>
    </row>
    <row r="10" spans="1:6" ht="43.5" customHeight="1" x14ac:dyDescent="0.25">
      <c r="A10" s="107" t="s">
        <v>128</v>
      </c>
      <c r="B10" s="107"/>
      <c r="C10" s="107"/>
      <c r="D10" s="107"/>
      <c r="E10" s="107"/>
      <c r="F10" s="107"/>
    </row>
    <row r="11" spans="1:6" ht="35.25" customHeight="1" x14ac:dyDescent="0.25">
      <c r="A11" s="27" t="s">
        <v>0</v>
      </c>
      <c r="B11" s="28" t="s">
        <v>1</v>
      </c>
      <c r="C11" s="28" t="s">
        <v>2</v>
      </c>
      <c r="D11" s="28" t="s">
        <v>3</v>
      </c>
      <c r="E11" s="28" t="s">
        <v>4</v>
      </c>
      <c r="F11" s="28" t="s">
        <v>5</v>
      </c>
    </row>
    <row r="12" spans="1:6" ht="35.25" customHeight="1" x14ac:dyDescent="0.25">
      <c r="A12" s="19">
        <v>3</v>
      </c>
      <c r="B12" s="29" t="s">
        <v>233</v>
      </c>
      <c r="C12" s="104" t="s">
        <v>261</v>
      </c>
      <c r="D12" s="31">
        <v>25</v>
      </c>
      <c r="E12" s="32">
        <v>0</v>
      </c>
      <c r="F12" s="33">
        <f t="shared" ref="F12" si="1">ROUND((D12*E12),2)</f>
        <v>0</v>
      </c>
    </row>
    <row r="13" spans="1:6" ht="45" x14ac:dyDescent="0.25">
      <c r="A13" s="19">
        <v>4</v>
      </c>
      <c r="B13" s="29" t="s">
        <v>130</v>
      </c>
      <c r="C13" s="104" t="s">
        <v>261</v>
      </c>
      <c r="D13" s="31">
        <v>50</v>
      </c>
      <c r="E13" s="32">
        <v>0</v>
      </c>
      <c r="F13" s="33">
        <f t="shared" ref="F13" si="2">ROUND((D13*E13),2)</f>
        <v>0</v>
      </c>
    </row>
    <row r="14" spans="1:6" ht="24.75" customHeight="1" x14ac:dyDescent="0.25">
      <c r="A14" s="36"/>
      <c r="B14" s="37"/>
      <c r="C14" s="106" t="s">
        <v>14</v>
      </c>
      <c r="D14" s="106"/>
      <c r="E14" s="106"/>
      <c r="F14" s="40">
        <f>ROUND(SUM(F12:F13),2)</f>
        <v>0</v>
      </c>
    </row>
    <row r="15" spans="1:6" ht="22.5" customHeight="1" x14ac:dyDescent="0.25">
      <c r="A15" s="36"/>
      <c r="B15" s="37"/>
      <c r="C15" s="105" t="s">
        <v>15</v>
      </c>
      <c r="D15" s="105"/>
      <c r="E15" s="105"/>
      <c r="F15" s="39">
        <f>ROUND((F14*0.13),2)</f>
        <v>0</v>
      </c>
    </row>
    <row r="16" spans="1:6" ht="27.75" customHeight="1" x14ac:dyDescent="0.25">
      <c r="A16" s="36"/>
      <c r="B16" s="37"/>
      <c r="C16" s="106" t="s">
        <v>16</v>
      </c>
      <c r="D16" s="106"/>
      <c r="E16" s="106"/>
      <c r="F16" s="40">
        <f>ROUND((F14+F15),2)</f>
        <v>0</v>
      </c>
    </row>
    <row r="17" spans="1:6" x14ac:dyDescent="0.25">
      <c r="A17" s="36"/>
      <c r="B17" s="37"/>
      <c r="C17" s="36"/>
      <c r="D17" s="41"/>
      <c r="E17" s="36"/>
      <c r="F17" s="36"/>
    </row>
    <row r="18" spans="1:6" ht="36.75" customHeight="1" x14ac:dyDescent="0.25">
      <c r="A18" s="107" t="s">
        <v>127</v>
      </c>
      <c r="B18" s="107"/>
      <c r="C18" s="107"/>
      <c r="D18" s="107"/>
      <c r="E18" s="107"/>
      <c r="F18" s="107"/>
    </row>
    <row r="19" spans="1:6" ht="30" x14ac:dyDescent="0.25">
      <c r="A19" s="27" t="s">
        <v>0</v>
      </c>
      <c r="B19" s="28" t="s">
        <v>1</v>
      </c>
      <c r="C19" s="28" t="s">
        <v>2</v>
      </c>
      <c r="D19" s="28" t="s">
        <v>3</v>
      </c>
      <c r="E19" s="28" t="s">
        <v>4</v>
      </c>
      <c r="F19" s="28" t="s">
        <v>5</v>
      </c>
    </row>
    <row r="20" spans="1:6" ht="38.25" customHeight="1" x14ac:dyDescent="0.25">
      <c r="A20" s="19">
        <v>5</v>
      </c>
      <c r="B20" s="18" t="s">
        <v>169</v>
      </c>
      <c r="C20" s="19" t="s">
        <v>17</v>
      </c>
      <c r="D20" s="42">
        <v>60</v>
      </c>
      <c r="E20" s="43">
        <v>0</v>
      </c>
      <c r="F20" s="43">
        <f t="shared" ref="F20:F31" si="3">ROUND((D20*E20),2)</f>
        <v>0</v>
      </c>
    </row>
    <row r="21" spans="1:6" ht="38.25" customHeight="1" x14ac:dyDescent="0.25">
      <c r="A21" s="19">
        <v>6</v>
      </c>
      <c r="B21" s="18" t="s">
        <v>228</v>
      </c>
      <c r="C21" s="104" t="s">
        <v>261</v>
      </c>
      <c r="D21" s="19">
        <v>60</v>
      </c>
      <c r="E21" s="43">
        <v>0</v>
      </c>
      <c r="F21" s="43">
        <f t="shared" si="3"/>
        <v>0</v>
      </c>
    </row>
    <row r="22" spans="1:6" ht="38.25" customHeight="1" x14ac:dyDescent="0.25">
      <c r="A22" s="19">
        <v>7</v>
      </c>
      <c r="B22" s="18" t="s">
        <v>183</v>
      </c>
      <c r="C22" s="19" t="s">
        <v>17</v>
      </c>
      <c r="D22" s="19">
        <v>20</v>
      </c>
      <c r="E22" s="43">
        <v>0</v>
      </c>
      <c r="F22" s="43">
        <f t="shared" si="3"/>
        <v>0</v>
      </c>
    </row>
    <row r="23" spans="1:6" ht="38.25" customHeight="1" x14ac:dyDescent="0.25">
      <c r="A23" s="19">
        <v>8</v>
      </c>
      <c r="B23" s="18" t="s">
        <v>184</v>
      </c>
      <c r="C23" s="19" t="s">
        <v>17</v>
      </c>
      <c r="D23" s="19">
        <v>20</v>
      </c>
      <c r="E23" s="43">
        <v>0</v>
      </c>
      <c r="F23" s="43">
        <f t="shared" si="3"/>
        <v>0</v>
      </c>
    </row>
    <row r="24" spans="1:6" ht="38.25" customHeight="1" x14ac:dyDescent="0.25">
      <c r="A24" s="19">
        <v>9</v>
      </c>
      <c r="B24" s="18" t="s">
        <v>185</v>
      </c>
      <c r="C24" s="19" t="s">
        <v>17</v>
      </c>
      <c r="D24" s="19">
        <v>25</v>
      </c>
      <c r="E24" s="43">
        <v>0</v>
      </c>
      <c r="F24" s="43">
        <f t="shared" si="3"/>
        <v>0</v>
      </c>
    </row>
    <row r="25" spans="1:6" ht="38.25" customHeight="1" x14ac:dyDescent="0.25">
      <c r="A25" s="19">
        <v>10</v>
      </c>
      <c r="B25" s="18" t="s">
        <v>151</v>
      </c>
      <c r="C25" s="19" t="s">
        <v>17</v>
      </c>
      <c r="D25" s="19">
        <v>25</v>
      </c>
      <c r="E25" s="43">
        <v>0</v>
      </c>
      <c r="F25" s="43">
        <f t="shared" si="3"/>
        <v>0</v>
      </c>
    </row>
    <row r="26" spans="1:6" ht="38.25" customHeight="1" x14ac:dyDescent="0.25">
      <c r="A26" s="19">
        <v>11</v>
      </c>
      <c r="B26" s="18" t="s">
        <v>186</v>
      </c>
      <c r="C26" s="19" t="s">
        <v>17</v>
      </c>
      <c r="D26" s="19">
        <v>25</v>
      </c>
      <c r="E26" s="43">
        <v>0</v>
      </c>
      <c r="F26" s="43">
        <f t="shared" si="3"/>
        <v>0</v>
      </c>
    </row>
    <row r="27" spans="1:6" ht="38.25" customHeight="1" x14ac:dyDescent="0.25">
      <c r="A27" s="19">
        <v>12</v>
      </c>
      <c r="B27" s="18" t="s">
        <v>229</v>
      </c>
      <c r="C27" s="19" t="s">
        <v>17</v>
      </c>
      <c r="D27" s="19">
        <v>60</v>
      </c>
      <c r="E27" s="43">
        <v>0</v>
      </c>
      <c r="F27" s="43">
        <f t="shared" si="3"/>
        <v>0</v>
      </c>
    </row>
    <row r="28" spans="1:6" ht="68.25" customHeight="1" x14ac:dyDescent="0.25">
      <c r="A28" s="19">
        <v>13</v>
      </c>
      <c r="B28" s="18" t="s">
        <v>187</v>
      </c>
      <c r="C28" s="19" t="s">
        <v>17</v>
      </c>
      <c r="D28" s="19">
        <v>25</v>
      </c>
      <c r="E28" s="43">
        <v>0</v>
      </c>
      <c r="F28" s="43">
        <f t="shared" si="3"/>
        <v>0</v>
      </c>
    </row>
    <row r="29" spans="1:6" ht="88.5" customHeight="1" x14ac:dyDescent="0.25">
      <c r="A29" s="19">
        <v>14</v>
      </c>
      <c r="B29" s="18" t="s">
        <v>188</v>
      </c>
      <c r="C29" s="104" t="s">
        <v>261</v>
      </c>
      <c r="D29" s="19">
        <v>60</v>
      </c>
      <c r="E29" s="43">
        <v>0</v>
      </c>
      <c r="F29" s="43">
        <f t="shared" si="3"/>
        <v>0</v>
      </c>
    </row>
    <row r="30" spans="1:6" ht="38.25" customHeight="1" x14ac:dyDescent="0.25">
      <c r="A30" s="19">
        <v>15</v>
      </c>
      <c r="B30" s="18" t="s">
        <v>114</v>
      </c>
      <c r="C30" s="19" t="s">
        <v>17</v>
      </c>
      <c r="D30" s="19">
        <v>10</v>
      </c>
      <c r="E30" s="43">
        <v>0</v>
      </c>
      <c r="F30" s="43">
        <f t="shared" si="3"/>
        <v>0</v>
      </c>
    </row>
    <row r="31" spans="1:6" ht="40.5" customHeight="1" x14ac:dyDescent="0.25">
      <c r="A31" s="19">
        <v>16</v>
      </c>
      <c r="B31" s="18" t="s">
        <v>19</v>
      </c>
      <c r="C31" s="19" t="s">
        <v>17</v>
      </c>
      <c r="D31" s="19">
        <v>1</v>
      </c>
      <c r="E31" s="43">
        <v>0</v>
      </c>
      <c r="F31" s="43">
        <f t="shared" si="3"/>
        <v>0</v>
      </c>
    </row>
    <row r="32" spans="1:6" ht="24.75" customHeight="1" x14ac:dyDescent="0.25">
      <c r="A32" s="36"/>
      <c r="B32" s="37"/>
      <c r="C32" s="106" t="s">
        <v>20</v>
      </c>
      <c r="D32" s="106"/>
      <c r="E32" s="106"/>
      <c r="F32" s="40">
        <f>ROUND(SUM(F20:F31),2)</f>
        <v>0</v>
      </c>
    </row>
    <row r="33" spans="1:1009" ht="22.5" customHeight="1" x14ac:dyDescent="0.25">
      <c r="A33" s="36"/>
      <c r="B33" s="37"/>
      <c r="C33" s="105" t="s">
        <v>21</v>
      </c>
      <c r="D33" s="105"/>
      <c r="E33" s="105"/>
      <c r="F33" s="39">
        <f>ROUND((F32*0.24),2)</f>
        <v>0</v>
      </c>
    </row>
    <row r="34" spans="1:1009" ht="23.25" customHeight="1" x14ac:dyDescent="0.25">
      <c r="A34" s="36"/>
      <c r="B34" s="37"/>
      <c r="C34" s="106" t="s">
        <v>22</v>
      </c>
      <c r="D34" s="106"/>
      <c r="E34" s="106"/>
      <c r="F34" s="40">
        <f>ROUND((F32+F33),2)</f>
        <v>0</v>
      </c>
    </row>
    <row r="35" spans="1:1009" ht="15.75" customHeight="1" x14ac:dyDescent="0.25">
      <c r="A35" s="36"/>
      <c r="B35" s="37"/>
      <c r="C35" s="36"/>
      <c r="D35" s="44"/>
      <c r="E35" s="45"/>
      <c r="F35" s="46"/>
    </row>
    <row r="36" spans="1:1009" ht="23.25" customHeight="1" x14ac:dyDescent="0.25">
      <c r="A36" s="36"/>
      <c r="B36" s="37"/>
      <c r="C36" s="106" t="s">
        <v>23</v>
      </c>
      <c r="D36" s="106"/>
      <c r="E36" s="106"/>
      <c r="F36" s="40">
        <f>ROUND((F6+F14+F32),2)</f>
        <v>0</v>
      </c>
    </row>
    <row r="37" spans="1:1009" ht="24" customHeight="1" x14ac:dyDescent="0.25">
      <c r="A37" s="36"/>
      <c r="B37" s="37"/>
      <c r="C37" s="106" t="s">
        <v>24</v>
      </c>
      <c r="D37" s="106"/>
      <c r="E37" s="106"/>
      <c r="F37" s="40">
        <f>ROUND((F7+F15+F33),2)</f>
        <v>0</v>
      </c>
    </row>
    <row r="38" spans="1:1009" ht="23.25" customHeight="1" x14ac:dyDescent="0.25">
      <c r="A38" s="36"/>
      <c r="B38" s="37"/>
      <c r="C38" s="106" t="s">
        <v>25</v>
      </c>
      <c r="D38" s="106"/>
      <c r="E38" s="106"/>
      <c r="F38" s="40">
        <f>ROUND((F8+F16+F34),2)</f>
        <v>0</v>
      </c>
    </row>
    <row r="39" spans="1:1009" ht="23.25" customHeight="1" x14ac:dyDescent="0.25">
      <c r="A39" s="36"/>
      <c r="B39" s="37"/>
      <c r="C39" s="45"/>
      <c r="D39" s="45"/>
      <c r="E39" s="45"/>
      <c r="F39" s="46"/>
    </row>
    <row r="40" spans="1:1009" ht="32.25" customHeight="1" x14ac:dyDescent="0.25">
      <c r="A40" s="107" t="s">
        <v>132</v>
      </c>
      <c r="B40" s="107"/>
      <c r="C40" s="107"/>
      <c r="D40" s="107"/>
      <c r="E40" s="107"/>
      <c r="F40" s="107"/>
    </row>
    <row r="41" spans="1:1009" ht="36.75" customHeight="1" x14ac:dyDescent="0.25">
      <c r="A41" s="107" t="s">
        <v>131</v>
      </c>
      <c r="B41" s="107"/>
      <c r="C41" s="107"/>
      <c r="D41" s="107"/>
      <c r="E41" s="107"/>
      <c r="F41" s="107"/>
    </row>
    <row r="42" spans="1:1009" ht="30" x14ac:dyDescent="0.25">
      <c r="A42" s="27" t="s">
        <v>0</v>
      </c>
      <c r="B42" s="28" t="s">
        <v>1</v>
      </c>
      <c r="C42" s="28" t="s">
        <v>2</v>
      </c>
      <c r="D42" s="28" t="s">
        <v>3</v>
      </c>
      <c r="E42" s="28" t="s">
        <v>4</v>
      </c>
      <c r="F42" s="28" t="s">
        <v>5</v>
      </c>
    </row>
    <row r="43" spans="1:1009" ht="36.75" customHeight="1" x14ac:dyDescent="0.25">
      <c r="A43" s="19">
        <v>17</v>
      </c>
      <c r="B43" s="29" t="s">
        <v>239</v>
      </c>
      <c r="C43" s="104" t="s">
        <v>261</v>
      </c>
      <c r="D43" s="31">
        <v>25</v>
      </c>
      <c r="E43" s="32">
        <v>0</v>
      </c>
      <c r="F43" s="33">
        <f t="shared" ref="F43:F44" si="4">ROUND((D43*E43),2)</f>
        <v>0</v>
      </c>
    </row>
    <row r="44" spans="1:1009" ht="45" x14ac:dyDescent="0.25">
      <c r="A44" s="19">
        <v>18</v>
      </c>
      <c r="B44" s="29" t="s">
        <v>182</v>
      </c>
      <c r="C44" s="104" t="s">
        <v>261</v>
      </c>
      <c r="D44" s="31">
        <v>25</v>
      </c>
      <c r="E44" s="34">
        <v>0</v>
      </c>
      <c r="F44" s="35">
        <f t="shared" si="4"/>
        <v>0</v>
      </c>
    </row>
    <row r="45" spans="1:1009" ht="23.25" customHeight="1" x14ac:dyDescent="0.25">
      <c r="A45" s="36"/>
      <c r="B45" s="37"/>
      <c r="C45" s="109" t="s">
        <v>9</v>
      </c>
      <c r="D45" s="109"/>
      <c r="E45" s="109"/>
      <c r="F45" s="38">
        <f>ROUND(SUM(F43:F44),2)</f>
        <v>0</v>
      </c>
    </row>
    <row r="46" spans="1:1009" ht="23.25" customHeight="1" x14ac:dyDescent="0.25">
      <c r="A46" s="36"/>
      <c r="B46" s="37"/>
      <c r="C46" s="105" t="s">
        <v>10</v>
      </c>
      <c r="D46" s="105"/>
      <c r="E46" s="105"/>
      <c r="F46" s="39">
        <f>ROUND((F45*0.06),2)</f>
        <v>0</v>
      </c>
    </row>
    <row r="47" spans="1:1009" ht="23.25" customHeight="1" x14ac:dyDescent="0.25">
      <c r="A47" s="36"/>
      <c r="B47" s="37"/>
      <c r="C47" s="106" t="s">
        <v>11</v>
      </c>
      <c r="D47" s="106"/>
      <c r="E47" s="106"/>
      <c r="F47" s="40">
        <f>ROUND((F45+F46),2)</f>
        <v>0</v>
      </c>
    </row>
    <row r="48" spans="1:1009" s="77" customFormat="1" ht="23.25" customHeight="1" x14ac:dyDescent="0.25">
      <c r="A48" s="47"/>
      <c r="B48" s="48"/>
      <c r="C48" s="49"/>
      <c r="D48" s="49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  <c r="IW48" s="51"/>
      <c r="IX48" s="51"/>
      <c r="IY48" s="51"/>
      <c r="IZ48" s="51"/>
      <c r="JA48" s="51"/>
      <c r="JB48" s="51"/>
      <c r="JC48" s="51"/>
      <c r="JD48" s="51"/>
      <c r="JE48" s="51"/>
      <c r="JF48" s="51"/>
      <c r="JG48" s="51"/>
      <c r="JH48" s="51"/>
      <c r="JI48" s="51"/>
      <c r="JJ48" s="51"/>
      <c r="JK48" s="51"/>
      <c r="JL48" s="51"/>
      <c r="JM48" s="51"/>
      <c r="JN48" s="51"/>
      <c r="JO48" s="51"/>
      <c r="JP48" s="51"/>
      <c r="JQ48" s="51"/>
      <c r="JR48" s="51"/>
      <c r="JS48" s="51"/>
      <c r="JT48" s="51"/>
      <c r="JU48" s="51"/>
      <c r="JV48" s="51"/>
      <c r="JW48" s="51"/>
      <c r="JX48" s="51"/>
      <c r="JY48" s="51"/>
      <c r="JZ48" s="51"/>
      <c r="KA48" s="51"/>
      <c r="KB48" s="51"/>
      <c r="KC48" s="51"/>
      <c r="KD48" s="51"/>
      <c r="KE48" s="51"/>
      <c r="KF48" s="51"/>
      <c r="KG48" s="51"/>
      <c r="KH48" s="51"/>
      <c r="KI48" s="51"/>
      <c r="KJ48" s="51"/>
      <c r="KK48" s="51"/>
      <c r="KL48" s="51"/>
      <c r="KM48" s="51"/>
      <c r="KN48" s="51"/>
      <c r="KO48" s="51"/>
      <c r="KP48" s="51"/>
      <c r="KQ48" s="51"/>
      <c r="KR48" s="51"/>
      <c r="KS48" s="51"/>
      <c r="KT48" s="51"/>
      <c r="KU48" s="51"/>
      <c r="KV48" s="51"/>
      <c r="KW48" s="51"/>
      <c r="KX48" s="51"/>
      <c r="KY48" s="51"/>
      <c r="KZ48" s="51"/>
      <c r="LA48" s="51"/>
      <c r="LB48" s="51"/>
      <c r="LC48" s="51"/>
      <c r="LD48" s="51"/>
      <c r="LE48" s="51"/>
      <c r="LF48" s="51"/>
      <c r="LG48" s="51"/>
      <c r="LH48" s="51"/>
      <c r="LI48" s="51"/>
      <c r="LJ48" s="51"/>
      <c r="LK48" s="51"/>
      <c r="LL48" s="51"/>
      <c r="LM48" s="51"/>
      <c r="LN48" s="51"/>
      <c r="LO48" s="51"/>
      <c r="LP48" s="51"/>
      <c r="LQ48" s="51"/>
      <c r="LR48" s="51"/>
      <c r="LS48" s="51"/>
      <c r="LT48" s="51"/>
      <c r="LU48" s="51"/>
      <c r="LV48" s="51"/>
      <c r="LW48" s="51"/>
      <c r="LX48" s="51"/>
      <c r="LY48" s="51"/>
      <c r="LZ48" s="51"/>
      <c r="MA48" s="51"/>
      <c r="MB48" s="51"/>
      <c r="MC48" s="51"/>
      <c r="MD48" s="51"/>
      <c r="ME48" s="51"/>
      <c r="MF48" s="51"/>
      <c r="MG48" s="51"/>
      <c r="MH48" s="51"/>
      <c r="MI48" s="51"/>
      <c r="MJ48" s="51"/>
      <c r="MK48" s="51"/>
      <c r="ML48" s="51"/>
      <c r="MM48" s="51"/>
      <c r="MN48" s="51"/>
      <c r="MO48" s="51"/>
      <c r="MP48" s="51"/>
      <c r="MQ48" s="51"/>
      <c r="MR48" s="51"/>
      <c r="MS48" s="51"/>
      <c r="MT48" s="51"/>
      <c r="MU48" s="51"/>
      <c r="MV48" s="51"/>
      <c r="MW48" s="51"/>
      <c r="MX48" s="51"/>
      <c r="MY48" s="51"/>
      <c r="MZ48" s="51"/>
      <c r="NA48" s="51"/>
      <c r="NB48" s="51"/>
      <c r="NC48" s="51"/>
      <c r="ND48" s="51"/>
      <c r="NE48" s="51"/>
      <c r="NF48" s="51"/>
      <c r="NG48" s="51"/>
      <c r="NH48" s="51"/>
      <c r="NI48" s="51"/>
      <c r="NJ48" s="51"/>
      <c r="NK48" s="51"/>
      <c r="NL48" s="51"/>
      <c r="NM48" s="51"/>
      <c r="NN48" s="51"/>
      <c r="NO48" s="51"/>
      <c r="NP48" s="51"/>
      <c r="NQ48" s="51"/>
      <c r="NR48" s="51"/>
      <c r="NS48" s="51"/>
      <c r="NT48" s="51"/>
      <c r="NU48" s="51"/>
      <c r="NV48" s="51"/>
      <c r="NW48" s="51"/>
      <c r="NX48" s="51"/>
      <c r="NY48" s="51"/>
      <c r="NZ48" s="51"/>
      <c r="OA48" s="51"/>
      <c r="OB48" s="51"/>
      <c r="OC48" s="51"/>
      <c r="OD48" s="51"/>
      <c r="OE48" s="51"/>
      <c r="OF48" s="51"/>
      <c r="OG48" s="51"/>
      <c r="OH48" s="51"/>
      <c r="OI48" s="51"/>
      <c r="OJ48" s="51"/>
      <c r="OK48" s="51"/>
      <c r="OL48" s="51"/>
      <c r="OM48" s="51"/>
      <c r="ON48" s="51"/>
      <c r="OO48" s="51"/>
      <c r="OP48" s="51"/>
      <c r="OQ48" s="51"/>
      <c r="OR48" s="51"/>
      <c r="OS48" s="51"/>
      <c r="OT48" s="51"/>
      <c r="OU48" s="51"/>
      <c r="OV48" s="51"/>
      <c r="OW48" s="51"/>
      <c r="OX48" s="51"/>
      <c r="OY48" s="51"/>
      <c r="OZ48" s="51"/>
      <c r="PA48" s="51"/>
      <c r="PB48" s="51"/>
      <c r="PC48" s="51"/>
      <c r="PD48" s="51"/>
      <c r="PE48" s="51"/>
      <c r="PF48" s="51"/>
      <c r="PG48" s="51"/>
      <c r="PH48" s="51"/>
      <c r="PI48" s="51"/>
      <c r="PJ48" s="51"/>
      <c r="PK48" s="51"/>
      <c r="PL48" s="51"/>
      <c r="PM48" s="51"/>
      <c r="PN48" s="51"/>
      <c r="PO48" s="51"/>
      <c r="PP48" s="51"/>
      <c r="PQ48" s="51"/>
      <c r="PR48" s="51"/>
      <c r="PS48" s="51"/>
      <c r="PT48" s="51"/>
      <c r="PU48" s="51"/>
      <c r="PV48" s="51"/>
      <c r="PW48" s="51"/>
      <c r="PX48" s="51"/>
      <c r="PY48" s="51"/>
      <c r="PZ48" s="51"/>
      <c r="QA48" s="51"/>
      <c r="QB48" s="51"/>
      <c r="QC48" s="51"/>
      <c r="QD48" s="51"/>
      <c r="QE48" s="51"/>
      <c r="QF48" s="51"/>
      <c r="QG48" s="51"/>
      <c r="QH48" s="51"/>
      <c r="QI48" s="51"/>
      <c r="QJ48" s="51"/>
      <c r="QK48" s="51"/>
      <c r="QL48" s="51"/>
      <c r="QM48" s="51"/>
      <c r="QN48" s="51"/>
      <c r="QO48" s="51"/>
      <c r="QP48" s="51"/>
      <c r="QQ48" s="51"/>
      <c r="QR48" s="51"/>
      <c r="QS48" s="51"/>
      <c r="QT48" s="51"/>
      <c r="QU48" s="51"/>
      <c r="QV48" s="51"/>
      <c r="QW48" s="51"/>
      <c r="QX48" s="51"/>
      <c r="QY48" s="51"/>
      <c r="QZ48" s="51"/>
      <c r="RA48" s="51"/>
      <c r="RB48" s="51"/>
      <c r="RC48" s="51"/>
      <c r="RD48" s="51"/>
      <c r="RE48" s="51"/>
      <c r="RF48" s="51"/>
      <c r="RG48" s="51"/>
      <c r="RH48" s="51"/>
      <c r="RI48" s="51"/>
      <c r="RJ48" s="51"/>
      <c r="RK48" s="51"/>
      <c r="RL48" s="51"/>
      <c r="RM48" s="51"/>
      <c r="RN48" s="51"/>
      <c r="RO48" s="51"/>
      <c r="RP48" s="51"/>
      <c r="RQ48" s="51"/>
      <c r="RR48" s="51"/>
      <c r="RS48" s="51"/>
      <c r="RT48" s="51"/>
      <c r="RU48" s="51"/>
      <c r="RV48" s="51"/>
      <c r="RW48" s="51"/>
      <c r="RX48" s="51"/>
      <c r="RY48" s="51"/>
      <c r="RZ48" s="51"/>
      <c r="SA48" s="51"/>
      <c r="SB48" s="51"/>
      <c r="SC48" s="51"/>
      <c r="SD48" s="51"/>
      <c r="SE48" s="51"/>
      <c r="SF48" s="51"/>
      <c r="SG48" s="51"/>
      <c r="SH48" s="51"/>
      <c r="SI48" s="51"/>
      <c r="SJ48" s="51"/>
      <c r="SK48" s="51"/>
      <c r="SL48" s="51"/>
      <c r="SM48" s="51"/>
      <c r="SN48" s="51"/>
      <c r="SO48" s="51"/>
      <c r="SP48" s="51"/>
      <c r="SQ48" s="51"/>
      <c r="SR48" s="51"/>
      <c r="SS48" s="51"/>
      <c r="ST48" s="51"/>
      <c r="SU48" s="51"/>
      <c r="SV48" s="51"/>
      <c r="SW48" s="51"/>
      <c r="SX48" s="51"/>
      <c r="SY48" s="51"/>
      <c r="SZ48" s="51"/>
      <c r="TA48" s="51"/>
      <c r="TB48" s="51"/>
      <c r="TC48" s="51"/>
      <c r="TD48" s="51"/>
      <c r="TE48" s="51"/>
      <c r="TF48" s="51"/>
      <c r="TG48" s="51"/>
      <c r="TH48" s="51"/>
      <c r="TI48" s="51"/>
      <c r="TJ48" s="51"/>
      <c r="TK48" s="51"/>
      <c r="TL48" s="51"/>
      <c r="TM48" s="51"/>
      <c r="TN48" s="51"/>
      <c r="TO48" s="51"/>
      <c r="TP48" s="51"/>
      <c r="TQ48" s="51"/>
      <c r="TR48" s="51"/>
      <c r="TS48" s="51"/>
      <c r="TT48" s="51"/>
      <c r="TU48" s="51"/>
      <c r="TV48" s="51"/>
      <c r="TW48" s="51"/>
      <c r="TX48" s="51"/>
      <c r="TY48" s="51"/>
      <c r="TZ48" s="51"/>
      <c r="UA48" s="51"/>
      <c r="UB48" s="51"/>
      <c r="UC48" s="51"/>
      <c r="UD48" s="51"/>
      <c r="UE48" s="51"/>
      <c r="UF48" s="51"/>
      <c r="UG48" s="51"/>
      <c r="UH48" s="51"/>
      <c r="UI48" s="51"/>
      <c r="UJ48" s="51"/>
      <c r="UK48" s="51"/>
      <c r="UL48" s="51"/>
      <c r="UM48" s="51"/>
      <c r="UN48" s="51"/>
      <c r="UO48" s="51"/>
      <c r="UP48" s="51"/>
      <c r="UQ48" s="51"/>
      <c r="UR48" s="51"/>
      <c r="US48" s="51"/>
      <c r="UT48" s="51"/>
      <c r="UU48" s="51"/>
      <c r="UV48" s="51"/>
      <c r="UW48" s="51"/>
      <c r="UX48" s="51"/>
      <c r="UY48" s="51"/>
      <c r="UZ48" s="51"/>
      <c r="VA48" s="51"/>
      <c r="VB48" s="51"/>
      <c r="VC48" s="51"/>
      <c r="VD48" s="51"/>
      <c r="VE48" s="51"/>
      <c r="VF48" s="51"/>
      <c r="VG48" s="51"/>
      <c r="VH48" s="51"/>
      <c r="VI48" s="51"/>
      <c r="VJ48" s="51"/>
      <c r="VK48" s="51"/>
      <c r="VL48" s="51"/>
      <c r="VM48" s="51"/>
      <c r="VN48" s="51"/>
      <c r="VO48" s="51"/>
      <c r="VP48" s="51"/>
      <c r="VQ48" s="51"/>
      <c r="VR48" s="51"/>
      <c r="VS48" s="51"/>
      <c r="VT48" s="51"/>
      <c r="VU48" s="51"/>
      <c r="VV48" s="51"/>
      <c r="VW48" s="51"/>
      <c r="VX48" s="51"/>
      <c r="VY48" s="51"/>
      <c r="VZ48" s="51"/>
      <c r="WA48" s="51"/>
      <c r="WB48" s="51"/>
      <c r="WC48" s="51"/>
      <c r="WD48" s="51"/>
      <c r="WE48" s="51"/>
      <c r="WF48" s="51"/>
      <c r="WG48" s="51"/>
      <c r="WH48" s="51"/>
      <c r="WI48" s="51"/>
      <c r="WJ48" s="51"/>
      <c r="WK48" s="51"/>
      <c r="WL48" s="51"/>
      <c r="WM48" s="51"/>
      <c r="WN48" s="51"/>
      <c r="WO48" s="51"/>
      <c r="WP48" s="51"/>
      <c r="WQ48" s="51"/>
      <c r="WR48" s="51"/>
      <c r="WS48" s="51"/>
      <c r="WT48" s="51"/>
      <c r="WU48" s="51"/>
      <c r="WV48" s="51"/>
      <c r="WW48" s="51"/>
      <c r="WX48" s="51"/>
      <c r="WY48" s="51"/>
      <c r="WZ48" s="51"/>
      <c r="XA48" s="51"/>
      <c r="XB48" s="51"/>
      <c r="XC48" s="51"/>
      <c r="XD48" s="51"/>
      <c r="XE48" s="51"/>
      <c r="XF48" s="51"/>
      <c r="XG48" s="51"/>
      <c r="XH48" s="51"/>
      <c r="XI48" s="51"/>
      <c r="XJ48" s="51"/>
      <c r="XK48" s="51"/>
      <c r="XL48" s="51"/>
      <c r="XM48" s="51"/>
      <c r="XN48" s="51"/>
      <c r="XO48" s="51"/>
      <c r="XP48" s="51"/>
      <c r="XQ48" s="51"/>
      <c r="XR48" s="51"/>
      <c r="XS48" s="51"/>
      <c r="XT48" s="51"/>
      <c r="XU48" s="51"/>
      <c r="XV48" s="51"/>
      <c r="XW48" s="51"/>
      <c r="XX48" s="51"/>
      <c r="XY48" s="51"/>
      <c r="XZ48" s="51"/>
      <c r="YA48" s="51"/>
      <c r="YB48" s="51"/>
      <c r="YC48" s="51"/>
      <c r="YD48" s="51"/>
      <c r="YE48" s="51"/>
      <c r="YF48" s="51"/>
      <c r="YG48" s="51"/>
      <c r="YH48" s="51"/>
      <c r="YI48" s="51"/>
      <c r="YJ48" s="51"/>
      <c r="YK48" s="51"/>
      <c r="YL48" s="51"/>
      <c r="YM48" s="51"/>
      <c r="YN48" s="51"/>
      <c r="YO48" s="51"/>
      <c r="YP48" s="51"/>
      <c r="YQ48" s="51"/>
      <c r="YR48" s="51"/>
      <c r="YS48" s="51"/>
      <c r="YT48" s="51"/>
      <c r="YU48" s="51"/>
      <c r="YV48" s="51"/>
      <c r="YW48" s="51"/>
      <c r="YX48" s="51"/>
      <c r="YY48" s="51"/>
      <c r="YZ48" s="51"/>
      <c r="ZA48" s="51"/>
      <c r="ZB48" s="51"/>
      <c r="ZC48" s="51"/>
      <c r="ZD48" s="51"/>
      <c r="ZE48" s="51"/>
      <c r="ZF48" s="51"/>
      <c r="ZG48" s="51"/>
      <c r="ZH48" s="51"/>
      <c r="ZI48" s="51"/>
      <c r="ZJ48" s="51"/>
      <c r="ZK48" s="51"/>
      <c r="ZL48" s="51"/>
      <c r="ZM48" s="51"/>
      <c r="ZN48" s="51"/>
      <c r="ZO48" s="51"/>
      <c r="ZP48" s="51"/>
      <c r="ZQ48" s="51"/>
      <c r="ZR48" s="51"/>
      <c r="ZS48" s="51"/>
      <c r="ZT48" s="51"/>
      <c r="ZU48" s="51"/>
      <c r="ZV48" s="51"/>
      <c r="ZW48" s="51"/>
      <c r="ZX48" s="51"/>
      <c r="ZY48" s="51"/>
      <c r="ZZ48" s="51"/>
      <c r="AAA48" s="51"/>
      <c r="AAB48" s="51"/>
      <c r="AAC48" s="51"/>
      <c r="AAD48" s="51"/>
      <c r="AAE48" s="51"/>
      <c r="AAF48" s="51"/>
      <c r="AAG48" s="51"/>
      <c r="AAH48" s="51"/>
      <c r="AAI48" s="51"/>
      <c r="AAJ48" s="51"/>
      <c r="AAK48" s="51"/>
      <c r="AAL48" s="51"/>
      <c r="AAM48" s="51"/>
      <c r="AAN48" s="51"/>
      <c r="AAO48" s="51"/>
      <c r="AAP48" s="51"/>
      <c r="AAQ48" s="51"/>
      <c r="AAR48" s="51"/>
      <c r="AAS48" s="51"/>
      <c r="AAT48" s="51"/>
      <c r="AAU48" s="51"/>
      <c r="AAV48" s="51"/>
      <c r="AAW48" s="51"/>
      <c r="AAX48" s="51"/>
      <c r="AAY48" s="51"/>
      <c r="AAZ48" s="51"/>
      <c r="ABA48" s="51"/>
      <c r="ABB48" s="51"/>
      <c r="ABC48" s="51"/>
      <c r="ABD48" s="51"/>
      <c r="ABE48" s="51"/>
      <c r="ABF48" s="51"/>
      <c r="ABG48" s="51"/>
      <c r="ABH48" s="51"/>
      <c r="ABI48" s="51"/>
      <c r="ABJ48" s="51"/>
      <c r="ABK48" s="51"/>
      <c r="ABL48" s="51"/>
      <c r="ABM48" s="51"/>
      <c r="ABN48" s="51"/>
      <c r="ABO48" s="51"/>
      <c r="ABP48" s="51"/>
      <c r="ABQ48" s="51"/>
      <c r="ABR48" s="51"/>
      <c r="ABS48" s="51"/>
      <c r="ABT48" s="51"/>
      <c r="ABU48" s="51"/>
      <c r="ABV48" s="51"/>
      <c r="ABW48" s="51"/>
      <c r="ABX48" s="51"/>
      <c r="ABY48" s="51"/>
      <c r="ABZ48" s="51"/>
      <c r="ACA48" s="51"/>
      <c r="ACB48" s="51"/>
      <c r="ACC48" s="51"/>
      <c r="ACD48" s="51"/>
      <c r="ACE48" s="51"/>
      <c r="ACF48" s="51"/>
      <c r="ACG48" s="51"/>
      <c r="ACH48" s="51"/>
      <c r="ACI48" s="51"/>
      <c r="ACJ48" s="51"/>
      <c r="ACK48" s="51"/>
      <c r="ACL48" s="51"/>
      <c r="ACM48" s="51"/>
      <c r="ACN48" s="51"/>
      <c r="ACO48" s="51"/>
      <c r="ACP48" s="51"/>
      <c r="ACQ48" s="51"/>
      <c r="ACR48" s="51"/>
      <c r="ACS48" s="51"/>
      <c r="ACT48" s="51"/>
      <c r="ACU48" s="51"/>
      <c r="ACV48" s="51"/>
      <c r="ACW48" s="51"/>
      <c r="ACX48" s="51"/>
      <c r="ACY48" s="51"/>
      <c r="ACZ48" s="51"/>
      <c r="ADA48" s="51"/>
      <c r="ADB48" s="51"/>
      <c r="ADC48" s="51"/>
      <c r="ADD48" s="51"/>
      <c r="ADE48" s="51"/>
      <c r="ADF48" s="51"/>
      <c r="ADG48" s="51"/>
      <c r="ADH48" s="51"/>
      <c r="ADI48" s="51"/>
      <c r="ADJ48" s="51"/>
      <c r="ADK48" s="51"/>
      <c r="ADL48" s="51"/>
      <c r="ADM48" s="51"/>
      <c r="ADN48" s="51"/>
      <c r="ADO48" s="51"/>
      <c r="ADP48" s="51"/>
      <c r="ADQ48" s="51"/>
      <c r="ADR48" s="51"/>
      <c r="ADS48" s="51"/>
      <c r="ADT48" s="51"/>
      <c r="ADU48" s="51"/>
      <c r="ADV48" s="51"/>
      <c r="ADW48" s="51"/>
      <c r="ADX48" s="51"/>
      <c r="ADY48" s="51"/>
      <c r="ADZ48" s="51"/>
      <c r="AEA48" s="51"/>
      <c r="AEB48" s="51"/>
      <c r="AEC48" s="51"/>
      <c r="AED48" s="51"/>
      <c r="AEE48" s="51"/>
      <c r="AEF48" s="51"/>
      <c r="AEG48" s="51"/>
      <c r="AEH48" s="51"/>
      <c r="AEI48" s="51"/>
      <c r="AEJ48" s="51"/>
      <c r="AEK48" s="51"/>
      <c r="AEL48" s="51"/>
      <c r="AEM48" s="51"/>
      <c r="AEN48" s="51"/>
      <c r="AEO48" s="51"/>
      <c r="AEP48" s="51"/>
      <c r="AEQ48" s="51"/>
      <c r="AER48" s="51"/>
      <c r="AES48" s="51"/>
      <c r="AET48" s="51"/>
      <c r="AEU48" s="51"/>
      <c r="AEV48" s="51"/>
      <c r="AEW48" s="51"/>
      <c r="AEX48" s="51"/>
      <c r="AEY48" s="51"/>
      <c r="AEZ48" s="51"/>
      <c r="AFA48" s="51"/>
      <c r="AFB48" s="51"/>
      <c r="AFC48" s="51"/>
      <c r="AFD48" s="51"/>
      <c r="AFE48" s="51"/>
      <c r="AFF48" s="51"/>
      <c r="AFG48" s="51"/>
      <c r="AFH48" s="51"/>
      <c r="AFI48" s="51"/>
      <c r="AFJ48" s="51"/>
      <c r="AFK48" s="51"/>
      <c r="AFL48" s="51"/>
      <c r="AFM48" s="51"/>
      <c r="AFN48" s="51"/>
      <c r="AFO48" s="51"/>
      <c r="AFP48" s="51"/>
      <c r="AFQ48" s="51"/>
      <c r="AFR48" s="51"/>
      <c r="AFS48" s="51"/>
      <c r="AFT48" s="51"/>
      <c r="AFU48" s="51"/>
      <c r="AFV48" s="51"/>
      <c r="AFW48" s="51"/>
      <c r="AFX48" s="51"/>
      <c r="AFY48" s="51"/>
      <c r="AFZ48" s="51"/>
      <c r="AGA48" s="51"/>
      <c r="AGB48" s="51"/>
      <c r="AGC48" s="51"/>
      <c r="AGD48" s="51"/>
      <c r="AGE48" s="51"/>
      <c r="AGF48" s="51"/>
      <c r="AGG48" s="51"/>
      <c r="AGH48" s="51"/>
      <c r="AGI48" s="51"/>
      <c r="AGJ48" s="51"/>
      <c r="AGK48" s="51"/>
      <c r="AGL48" s="51"/>
      <c r="AGM48" s="51"/>
      <c r="AGN48" s="51"/>
      <c r="AGO48" s="51"/>
      <c r="AGP48" s="51"/>
      <c r="AGQ48" s="51"/>
      <c r="AGR48" s="51"/>
      <c r="AGS48" s="51"/>
      <c r="AGT48" s="51"/>
      <c r="AGU48" s="51"/>
      <c r="AGV48" s="51"/>
      <c r="AGW48" s="51"/>
      <c r="AGX48" s="51"/>
      <c r="AGY48" s="51"/>
      <c r="AGZ48" s="51"/>
      <c r="AHA48" s="51"/>
      <c r="AHB48" s="51"/>
      <c r="AHC48" s="51"/>
      <c r="AHD48" s="51"/>
      <c r="AHE48" s="51"/>
      <c r="AHF48" s="51"/>
      <c r="AHG48" s="51"/>
      <c r="AHH48" s="51"/>
      <c r="AHI48" s="51"/>
      <c r="AHJ48" s="51"/>
      <c r="AHK48" s="51"/>
      <c r="AHL48" s="51"/>
      <c r="AHM48" s="51"/>
      <c r="AHN48" s="51"/>
      <c r="AHO48" s="51"/>
      <c r="AHP48" s="51"/>
      <c r="AHQ48" s="51"/>
      <c r="AHR48" s="51"/>
      <c r="AHS48" s="51"/>
      <c r="AHT48" s="51"/>
      <c r="AHU48" s="51"/>
      <c r="AHV48" s="51"/>
      <c r="AHW48" s="51"/>
      <c r="AHX48" s="51"/>
      <c r="AHY48" s="51"/>
      <c r="AHZ48" s="51"/>
      <c r="AIA48" s="51"/>
      <c r="AIB48" s="51"/>
      <c r="AIC48" s="51"/>
      <c r="AID48" s="51"/>
      <c r="AIE48" s="51"/>
      <c r="AIF48" s="51"/>
      <c r="AIG48" s="51"/>
      <c r="AIH48" s="51"/>
      <c r="AII48" s="51"/>
      <c r="AIJ48" s="51"/>
      <c r="AIK48" s="51"/>
      <c r="AIL48" s="51"/>
      <c r="AIM48" s="51"/>
      <c r="AIN48" s="51"/>
      <c r="AIO48" s="51"/>
      <c r="AIP48" s="51"/>
      <c r="AIQ48" s="51"/>
      <c r="AIR48" s="51"/>
      <c r="AIS48" s="51"/>
      <c r="AIT48" s="51"/>
      <c r="AIU48" s="51"/>
      <c r="AIV48" s="51"/>
      <c r="AIW48" s="51"/>
      <c r="AIX48" s="51"/>
      <c r="AIY48" s="51"/>
      <c r="AIZ48" s="51"/>
      <c r="AJA48" s="51"/>
      <c r="AJB48" s="51"/>
      <c r="AJC48" s="51"/>
      <c r="AJD48" s="51"/>
      <c r="AJE48" s="51"/>
      <c r="AJF48" s="51"/>
      <c r="AJG48" s="51"/>
      <c r="AJH48" s="51"/>
      <c r="AJI48" s="51"/>
      <c r="AJJ48" s="51"/>
      <c r="AJK48" s="51"/>
      <c r="AJL48" s="51"/>
      <c r="AJM48" s="51"/>
      <c r="AJN48" s="51"/>
      <c r="AJO48" s="51"/>
      <c r="AJP48" s="51"/>
      <c r="AJQ48" s="51"/>
      <c r="AJR48" s="51"/>
      <c r="AJS48" s="51"/>
      <c r="AJT48" s="51"/>
      <c r="AJU48" s="51"/>
      <c r="AJV48" s="51"/>
      <c r="AJW48" s="51"/>
      <c r="AJX48" s="51"/>
      <c r="AJY48" s="51"/>
      <c r="AJZ48" s="51"/>
      <c r="AKA48" s="51"/>
      <c r="AKB48" s="51"/>
      <c r="AKC48" s="51"/>
      <c r="AKD48" s="51"/>
      <c r="AKE48" s="51"/>
      <c r="AKF48" s="51"/>
      <c r="AKG48" s="51"/>
      <c r="AKH48" s="51"/>
      <c r="AKI48" s="51"/>
      <c r="AKJ48" s="51"/>
      <c r="AKK48" s="51"/>
      <c r="AKL48" s="51"/>
      <c r="AKM48" s="51"/>
      <c r="AKN48" s="51"/>
      <c r="AKO48" s="51"/>
      <c r="AKP48" s="51"/>
      <c r="AKQ48" s="51"/>
      <c r="AKR48" s="51"/>
      <c r="AKS48" s="51"/>
      <c r="AKT48" s="51"/>
      <c r="AKU48" s="51"/>
      <c r="AKV48" s="51"/>
      <c r="AKW48" s="51"/>
      <c r="AKX48" s="51"/>
      <c r="AKY48" s="51"/>
      <c r="AKZ48" s="51"/>
      <c r="ALA48" s="51"/>
      <c r="ALB48" s="51"/>
      <c r="ALC48" s="51"/>
      <c r="ALD48" s="51"/>
      <c r="ALE48" s="51"/>
      <c r="ALF48" s="51"/>
      <c r="ALG48" s="51"/>
      <c r="ALH48" s="51"/>
      <c r="ALI48" s="51"/>
      <c r="ALJ48" s="51"/>
      <c r="ALK48" s="51"/>
      <c r="ALL48" s="51"/>
      <c r="ALM48" s="51"/>
      <c r="ALN48" s="51"/>
      <c r="ALO48" s="51"/>
      <c r="ALP48" s="51"/>
      <c r="ALQ48" s="51"/>
      <c r="ALR48" s="51"/>
      <c r="ALS48" s="51"/>
      <c r="ALT48" s="51"/>
      <c r="ALU48" s="51"/>
    </row>
    <row r="49" spans="1:1009" ht="38.25" customHeight="1" x14ac:dyDescent="0.25">
      <c r="A49" s="107" t="s">
        <v>134</v>
      </c>
      <c r="B49" s="107"/>
      <c r="C49" s="107"/>
      <c r="D49" s="107"/>
      <c r="E49" s="107"/>
      <c r="F49" s="107"/>
    </row>
    <row r="50" spans="1:1009" ht="30" x14ac:dyDescent="0.25">
      <c r="A50" s="27" t="s">
        <v>0</v>
      </c>
      <c r="B50" s="28" t="s">
        <v>1</v>
      </c>
      <c r="C50" s="28" t="s">
        <v>2</v>
      </c>
      <c r="D50" s="28" t="s">
        <v>3</v>
      </c>
      <c r="E50" s="52" t="s">
        <v>4</v>
      </c>
      <c r="F50" s="52" t="s">
        <v>5</v>
      </c>
    </row>
    <row r="51" spans="1:1009" ht="45" x14ac:dyDescent="0.25">
      <c r="A51" s="19">
        <v>19</v>
      </c>
      <c r="B51" s="29" t="s">
        <v>233</v>
      </c>
      <c r="C51" s="104" t="s">
        <v>261</v>
      </c>
      <c r="D51" s="31">
        <v>25</v>
      </c>
      <c r="E51" s="32">
        <v>0</v>
      </c>
      <c r="F51" s="33">
        <f t="shared" ref="F51" si="5">ROUND((D51*E51),2)</f>
        <v>0</v>
      </c>
    </row>
    <row r="52" spans="1:1009" ht="45" x14ac:dyDescent="0.25">
      <c r="A52" s="19">
        <v>20</v>
      </c>
      <c r="B52" s="29" t="s">
        <v>130</v>
      </c>
      <c r="C52" s="104" t="s">
        <v>261</v>
      </c>
      <c r="D52" s="31">
        <v>50</v>
      </c>
      <c r="E52" s="32">
        <v>0</v>
      </c>
      <c r="F52" s="33">
        <f t="shared" ref="F52" si="6">ROUND((D52*E52),2)</f>
        <v>0</v>
      </c>
    </row>
    <row r="53" spans="1:1009" ht="23.25" customHeight="1" x14ac:dyDescent="0.25">
      <c r="A53" s="36"/>
      <c r="B53" s="37"/>
      <c r="C53" s="106" t="s">
        <v>14</v>
      </c>
      <c r="D53" s="106"/>
      <c r="E53" s="106"/>
      <c r="F53" s="40">
        <f>ROUND(SUM(F51:F52),2)</f>
        <v>0</v>
      </c>
    </row>
    <row r="54" spans="1:1009" ht="23.25" customHeight="1" x14ac:dyDescent="0.25">
      <c r="A54" s="36"/>
      <c r="B54" s="37"/>
      <c r="C54" s="105" t="s">
        <v>15</v>
      </c>
      <c r="D54" s="105"/>
      <c r="E54" s="105"/>
      <c r="F54" s="39">
        <f>ROUND((F53*0.13),2)</f>
        <v>0</v>
      </c>
    </row>
    <row r="55" spans="1:1009" ht="23.25" customHeight="1" x14ac:dyDescent="0.25">
      <c r="A55" s="36"/>
      <c r="B55" s="37"/>
      <c r="C55" s="106" t="s">
        <v>16</v>
      </c>
      <c r="D55" s="106"/>
      <c r="E55" s="106"/>
      <c r="F55" s="40">
        <f>ROUND((F53+F54),2)</f>
        <v>0</v>
      </c>
    </row>
    <row r="56" spans="1:1009" s="77" customFormat="1" ht="23.25" customHeight="1" x14ac:dyDescent="0.25">
      <c r="A56" s="47"/>
      <c r="B56" s="48"/>
      <c r="C56" s="49"/>
      <c r="D56" s="49"/>
      <c r="E56" s="49"/>
      <c r="F56" s="50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  <c r="LC56" s="51"/>
      <c r="LD56" s="51"/>
      <c r="LE56" s="51"/>
      <c r="LF56" s="51"/>
      <c r="LG56" s="51"/>
      <c r="LH56" s="51"/>
      <c r="LI56" s="51"/>
      <c r="LJ56" s="51"/>
      <c r="LK56" s="51"/>
      <c r="LL56" s="51"/>
      <c r="LM56" s="51"/>
      <c r="LN56" s="51"/>
      <c r="LO56" s="51"/>
      <c r="LP56" s="51"/>
      <c r="LQ56" s="51"/>
      <c r="LR56" s="51"/>
      <c r="LS56" s="51"/>
      <c r="LT56" s="51"/>
      <c r="LU56" s="51"/>
      <c r="LV56" s="51"/>
      <c r="LW56" s="51"/>
      <c r="LX56" s="51"/>
      <c r="LY56" s="51"/>
      <c r="LZ56" s="51"/>
      <c r="MA56" s="51"/>
      <c r="MB56" s="51"/>
      <c r="MC56" s="51"/>
      <c r="MD56" s="51"/>
      <c r="ME56" s="51"/>
      <c r="MF56" s="51"/>
      <c r="MG56" s="51"/>
      <c r="MH56" s="51"/>
      <c r="MI56" s="51"/>
      <c r="MJ56" s="51"/>
      <c r="MK56" s="51"/>
      <c r="ML56" s="51"/>
      <c r="MM56" s="51"/>
      <c r="MN56" s="51"/>
      <c r="MO56" s="51"/>
      <c r="MP56" s="51"/>
      <c r="MQ56" s="51"/>
      <c r="MR56" s="51"/>
      <c r="MS56" s="51"/>
      <c r="MT56" s="51"/>
      <c r="MU56" s="51"/>
      <c r="MV56" s="51"/>
      <c r="MW56" s="51"/>
      <c r="MX56" s="51"/>
      <c r="MY56" s="51"/>
      <c r="MZ56" s="51"/>
      <c r="NA56" s="51"/>
      <c r="NB56" s="51"/>
      <c r="NC56" s="51"/>
      <c r="ND56" s="51"/>
      <c r="NE56" s="51"/>
      <c r="NF56" s="51"/>
      <c r="NG56" s="51"/>
      <c r="NH56" s="51"/>
      <c r="NI56" s="51"/>
      <c r="NJ56" s="51"/>
      <c r="NK56" s="51"/>
      <c r="NL56" s="51"/>
      <c r="NM56" s="51"/>
      <c r="NN56" s="51"/>
      <c r="NO56" s="51"/>
      <c r="NP56" s="51"/>
      <c r="NQ56" s="51"/>
      <c r="NR56" s="51"/>
      <c r="NS56" s="51"/>
      <c r="NT56" s="51"/>
      <c r="NU56" s="51"/>
      <c r="NV56" s="51"/>
      <c r="NW56" s="51"/>
      <c r="NX56" s="51"/>
      <c r="NY56" s="51"/>
      <c r="NZ56" s="51"/>
      <c r="OA56" s="51"/>
      <c r="OB56" s="51"/>
      <c r="OC56" s="51"/>
      <c r="OD56" s="51"/>
      <c r="OE56" s="51"/>
      <c r="OF56" s="51"/>
      <c r="OG56" s="51"/>
      <c r="OH56" s="51"/>
      <c r="OI56" s="51"/>
      <c r="OJ56" s="51"/>
      <c r="OK56" s="51"/>
      <c r="OL56" s="51"/>
      <c r="OM56" s="51"/>
      <c r="ON56" s="51"/>
      <c r="OO56" s="51"/>
      <c r="OP56" s="51"/>
      <c r="OQ56" s="51"/>
      <c r="OR56" s="51"/>
      <c r="OS56" s="51"/>
      <c r="OT56" s="51"/>
      <c r="OU56" s="51"/>
      <c r="OV56" s="51"/>
      <c r="OW56" s="51"/>
      <c r="OX56" s="51"/>
      <c r="OY56" s="51"/>
      <c r="OZ56" s="51"/>
      <c r="PA56" s="51"/>
      <c r="PB56" s="51"/>
      <c r="PC56" s="51"/>
      <c r="PD56" s="51"/>
      <c r="PE56" s="51"/>
      <c r="PF56" s="51"/>
      <c r="PG56" s="51"/>
      <c r="PH56" s="51"/>
      <c r="PI56" s="51"/>
      <c r="PJ56" s="51"/>
      <c r="PK56" s="51"/>
      <c r="PL56" s="51"/>
      <c r="PM56" s="51"/>
      <c r="PN56" s="51"/>
      <c r="PO56" s="51"/>
      <c r="PP56" s="51"/>
      <c r="PQ56" s="51"/>
      <c r="PR56" s="51"/>
      <c r="PS56" s="51"/>
      <c r="PT56" s="51"/>
      <c r="PU56" s="51"/>
      <c r="PV56" s="51"/>
      <c r="PW56" s="51"/>
      <c r="PX56" s="51"/>
      <c r="PY56" s="51"/>
      <c r="PZ56" s="51"/>
      <c r="QA56" s="51"/>
      <c r="QB56" s="51"/>
      <c r="QC56" s="51"/>
      <c r="QD56" s="51"/>
      <c r="QE56" s="51"/>
      <c r="QF56" s="51"/>
      <c r="QG56" s="51"/>
      <c r="QH56" s="51"/>
      <c r="QI56" s="51"/>
      <c r="QJ56" s="51"/>
      <c r="QK56" s="51"/>
      <c r="QL56" s="51"/>
      <c r="QM56" s="51"/>
      <c r="QN56" s="51"/>
      <c r="QO56" s="51"/>
      <c r="QP56" s="51"/>
      <c r="QQ56" s="51"/>
      <c r="QR56" s="51"/>
      <c r="QS56" s="51"/>
      <c r="QT56" s="51"/>
      <c r="QU56" s="51"/>
      <c r="QV56" s="51"/>
      <c r="QW56" s="51"/>
      <c r="QX56" s="51"/>
      <c r="QY56" s="51"/>
      <c r="QZ56" s="51"/>
      <c r="RA56" s="51"/>
      <c r="RB56" s="51"/>
      <c r="RC56" s="51"/>
      <c r="RD56" s="51"/>
      <c r="RE56" s="51"/>
      <c r="RF56" s="51"/>
      <c r="RG56" s="51"/>
      <c r="RH56" s="51"/>
      <c r="RI56" s="51"/>
      <c r="RJ56" s="51"/>
      <c r="RK56" s="51"/>
      <c r="RL56" s="51"/>
      <c r="RM56" s="51"/>
      <c r="RN56" s="51"/>
      <c r="RO56" s="51"/>
      <c r="RP56" s="51"/>
      <c r="RQ56" s="51"/>
      <c r="RR56" s="51"/>
      <c r="RS56" s="51"/>
      <c r="RT56" s="51"/>
      <c r="RU56" s="51"/>
      <c r="RV56" s="51"/>
      <c r="RW56" s="51"/>
      <c r="RX56" s="51"/>
      <c r="RY56" s="51"/>
      <c r="RZ56" s="51"/>
      <c r="SA56" s="51"/>
      <c r="SB56" s="51"/>
      <c r="SC56" s="51"/>
      <c r="SD56" s="51"/>
      <c r="SE56" s="51"/>
      <c r="SF56" s="51"/>
      <c r="SG56" s="51"/>
      <c r="SH56" s="51"/>
      <c r="SI56" s="51"/>
      <c r="SJ56" s="51"/>
      <c r="SK56" s="51"/>
      <c r="SL56" s="51"/>
      <c r="SM56" s="51"/>
      <c r="SN56" s="51"/>
      <c r="SO56" s="51"/>
      <c r="SP56" s="51"/>
      <c r="SQ56" s="51"/>
      <c r="SR56" s="51"/>
      <c r="SS56" s="51"/>
      <c r="ST56" s="51"/>
      <c r="SU56" s="51"/>
      <c r="SV56" s="51"/>
      <c r="SW56" s="51"/>
      <c r="SX56" s="51"/>
      <c r="SY56" s="51"/>
      <c r="SZ56" s="51"/>
      <c r="TA56" s="51"/>
      <c r="TB56" s="51"/>
      <c r="TC56" s="51"/>
      <c r="TD56" s="51"/>
      <c r="TE56" s="51"/>
      <c r="TF56" s="51"/>
      <c r="TG56" s="51"/>
      <c r="TH56" s="51"/>
      <c r="TI56" s="51"/>
      <c r="TJ56" s="51"/>
      <c r="TK56" s="51"/>
      <c r="TL56" s="51"/>
      <c r="TM56" s="51"/>
      <c r="TN56" s="51"/>
      <c r="TO56" s="51"/>
      <c r="TP56" s="51"/>
      <c r="TQ56" s="51"/>
      <c r="TR56" s="51"/>
      <c r="TS56" s="51"/>
      <c r="TT56" s="51"/>
      <c r="TU56" s="51"/>
      <c r="TV56" s="51"/>
      <c r="TW56" s="51"/>
      <c r="TX56" s="51"/>
      <c r="TY56" s="51"/>
      <c r="TZ56" s="51"/>
      <c r="UA56" s="51"/>
      <c r="UB56" s="51"/>
      <c r="UC56" s="51"/>
      <c r="UD56" s="51"/>
      <c r="UE56" s="51"/>
      <c r="UF56" s="51"/>
      <c r="UG56" s="51"/>
      <c r="UH56" s="51"/>
      <c r="UI56" s="51"/>
      <c r="UJ56" s="51"/>
      <c r="UK56" s="51"/>
      <c r="UL56" s="51"/>
      <c r="UM56" s="51"/>
      <c r="UN56" s="51"/>
      <c r="UO56" s="51"/>
      <c r="UP56" s="51"/>
      <c r="UQ56" s="51"/>
      <c r="UR56" s="51"/>
      <c r="US56" s="51"/>
      <c r="UT56" s="51"/>
      <c r="UU56" s="51"/>
      <c r="UV56" s="51"/>
      <c r="UW56" s="51"/>
      <c r="UX56" s="51"/>
      <c r="UY56" s="51"/>
      <c r="UZ56" s="51"/>
      <c r="VA56" s="51"/>
      <c r="VB56" s="51"/>
      <c r="VC56" s="51"/>
      <c r="VD56" s="51"/>
      <c r="VE56" s="51"/>
      <c r="VF56" s="51"/>
      <c r="VG56" s="51"/>
      <c r="VH56" s="51"/>
      <c r="VI56" s="51"/>
      <c r="VJ56" s="51"/>
      <c r="VK56" s="51"/>
      <c r="VL56" s="51"/>
      <c r="VM56" s="51"/>
      <c r="VN56" s="51"/>
      <c r="VO56" s="51"/>
      <c r="VP56" s="51"/>
      <c r="VQ56" s="51"/>
      <c r="VR56" s="51"/>
      <c r="VS56" s="51"/>
      <c r="VT56" s="51"/>
      <c r="VU56" s="51"/>
      <c r="VV56" s="51"/>
      <c r="VW56" s="51"/>
      <c r="VX56" s="51"/>
      <c r="VY56" s="51"/>
      <c r="VZ56" s="51"/>
      <c r="WA56" s="51"/>
      <c r="WB56" s="51"/>
      <c r="WC56" s="51"/>
      <c r="WD56" s="51"/>
      <c r="WE56" s="51"/>
      <c r="WF56" s="51"/>
      <c r="WG56" s="51"/>
      <c r="WH56" s="51"/>
      <c r="WI56" s="51"/>
      <c r="WJ56" s="51"/>
      <c r="WK56" s="51"/>
      <c r="WL56" s="51"/>
      <c r="WM56" s="51"/>
      <c r="WN56" s="51"/>
      <c r="WO56" s="51"/>
      <c r="WP56" s="51"/>
      <c r="WQ56" s="51"/>
      <c r="WR56" s="51"/>
      <c r="WS56" s="51"/>
      <c r="WT56" s="51"/>
      <c r="WU56" s="51"/>
      <c r="WV56" s="51"/>
      <c r="WW56" s="51"/>
      <c r="WX56" s="51"/>
      <c r="WY56" s="51"/>
      <c r="WZ56" s="51"/>
      <c r="XA56" s="51"/>
      <c r="XB56" s="51"/>
      <c r="XC56" s="51"/>
      <c r="XD56" s="51"/>
      <c r="XE56" s="51"/>
      <c r="XF56" s="51"/>
      <c r="XG56" s="51"/>
      <c r="XH56" s="51"/>
      <c r="XI56" s="51"/>
      <c r="XJ56" s="51"/>
      <c r="XK56" s="51"/>
      <c r="XL56" s="51"/>
      <c r="XM56" s="51"/>
      <c r="XN56" s="51"/>
      <c r="XO56" s="51"/>
      <c r="XP56" s="51"/>
      <c r="XQ56" s="51"/>
      <c r="XR56" s="51"/>
      <c r="XS56" s="51"/>
      <c r="XT56" s="51"/>
      <c r="XU56" s="51"/>
      <c r="XV56" s="51"/>
      <c r="XW56" s="51"/>
      <c r="XX56" s="51"/>
      <c r="XY56" s="51"/>
      <c r="XZ56" s="51"/>
      <c r="YA56" s="51"/>
      <c r="YB56" s="51"/>
      <c r="YC56" s="51"/>
      <c r="YD56" s="51"/>
      <c r="YE56" s="51"/>
      <c r="YF56" s="51"/>
      <c r="YG56" s="51"/>
      <c r="YH56" s="51"/>
      <c r="YI56" s="51"/>
      <c r="YJ56" s="51"/>
      <c r="YK56" s="51"/>
      <c r="YL56" s="51"/>
      <c r="YM56" s="51"/>
      <c r="YN56" s="51"/>
      <c r="YO56" s="51"/>
      <c r="YP56" s="51"/>
      <c r="YQ56" s="51"/>
      <c r="YR56" s="51"/>
      <c r="YS56" s="51"/>
      <c r="YT56" s="51"/>
      <c r="YU56" s="51"/>
      <c r="YV56" s="51"/>
      <c r="YW56" s="51"/>
      <c r="YX56" s="51"/>
      <c r="YY56" s="51"/>
      <c r="YZ56" s="51"/>
      <c r="ZA56" s="51"/>
      <c r="ZB56" s="51"/>
      <c r="ZC56" s="51"/>
      <c r="ZD56" s="51"/>
      <c r="ZE56" s="51"/>
      <c r="ZF56" s="51"/>
      <c r="ZG56" s="51"/>
      <c r="ZH56" s="51"/>
      <c r="ZI56" s="51"/>
      <c r="ZJ56" s="51"/>
      <c r="ZK56" s="51"/>
      <c r="ZL56" s="51"/>
      <c r="ZM56" s="51"/>
      <c r="ZN56" s="51"/>
      <c r="ZO56" s="51"/>
      <c r="ZP56" s="51"/>
      <c r="ZQ56" s="51"/>
      <c r="ZR56" s="51"/>
      <c r="ZS56" s="51"/>
      <c r="ZT56" s="51"/>
      <c r="ZU56" s="51"/>
      <c r="ZV56" s="51"/>
      <c r="ZW56" s="51"/>
      <c r="ZX56" s="51"/>
      <c r="ZY56" s="51"/>
      <c r="ZZ56" s="51"/>
      <c r="AAA56" s="51"/>
      <c r="AAB56" s="51"/>
      <c r="AAC56" s="51"/>
      <c r="AAD56" s="51"/>
      <c r="AAE56" s="51"/>
      <c r="AAF56" s="51"/>
      <c r="AAG56" s="51"/>
      <c r="AAH56" s="51"/>
      <c r="AAI56" s="51"/>
      <c r="AAJ56" s="51"/>
      <c r="AAK56" s="51"/>
      <c r="AAL56" s="51"/>
      <c r="AAM56" s="51"/>
      <c r="AAN56" s="51"/>
      <c r="AAO56" s="51"/>
      <c r="AAP56" s="51"/>
      <c r="AAQ56" s="51"/>
      <c r="AAR56" s="51"/>
      <c r="AAS56" s="51"/>
      <c r="AAT56" s="51"/>
      <c r="AAU56" s="51"/>
      <c r="AAV56" s="51"/>
      <c r="AAW56" s="51"/>
      <c r="AAX56" s="51"/>
      <c r="AAY56" s="51"/>
      <c r="AAZ56" s="51"/>
      <c r="ABA56" s="51"/>
      <c r="ABB56" s="51"/>
      <c r="ABC56" s="51"/>
      <c r="ABD56" s="51"/>
      <c r="ABE56" s="51"/>
      <c r="ABF56" s="51"/>
      <c r="ABG56" s="51"/>
      <c r="ABH56" s="51"/>
      <c r="ABI56" s="51"/>
      <c r="ABJ56" s="51"/>
      <c r="ABK56" s="51"/>
      <c r="ABL56" s="51"/>
      <c r="ABM56" s="51"/>
      <c r="ABN56" s="51"/>
      <c r="ABO56" s="51"/>
      <c r="ABP56" s="51"/>
      <c r="ABQ56" s="51"/>
      <c r="ABR56" s="51"/>
      <c r="ABS56" s="51"/>
      <c r="ABT56" s="51"/>
      <c r="ABU56" s="51"/>
      <c r="ABV56" s="51"/>
      <c r="ABW56" s="51"/>
      <c r="ABX56" s="51"/>
      <c r="ABY56" s="51"/>
      <c r="ABZ56" s="51"/>
      <c r="ACA56" s="51"/>
      <c r="ACB56" s="51"/>
      <c r="ACC56" s="51"/>
      <c r="ACD56" s="51"/>
      <c r="ACE56" s="51"/>
      <c r="ACF56" s="51"/>
      <c r="ACG56" s="51"/>
      <c r="ACH56" s="51"/>
      <c r="ACI56" s="51"/>
      <c r="ACJ56" s="51"/>
      <c r="ACK56" s="51"/>
      <c r="ACL56" s="51"/>
      <c r="ACM56" s="51"/>
      <c r="ACN56" s="51"/>
      <c r="ACO56" s="51"/>
      <c r="ACP56" s="51"/>
      <c r="ACQ56" s="51"/>
      <c r="ACR56" s="51"/>
      <c r="ACS56" s="51"/>
      <c r="ACT56" s="51"/>
      <c r="ACU56" s="51"/>
      <c r="ACV56" s="51"/>
      <c r="ACW56" s="51"/>
      <c r="ACX56" s="51"/>
      <c r="ACY56" s="51"/>
      <c r="ACZ56" s="51"/>
      <c r="ADA56" s="51"/>
      <c r="ADB56" s="51"/>
      <c r="ADC56" s="51"/>
      <c r="ADD56" s="51"/>
      <c r="ADE56" s="51"/>
      <c r="ADF56" s="51"/>
      <c r="ADG56" s="51"/>
      <c r="ADH56" s="51"/>
      <c r="ADI56" s="51"/>
      <c r="ADJ56" s="51"/>
      <c r="ADK56" s="51"/>
      <c r="ADL56" s="51"/>
      <c r="ADM56" s="51"/>
      <c r="ADN56" s="51"/>
      <c r="ADO56" s="51"/>
      <c r="ADP56" s="51"/>
      <c r="ADQ56" s="51"/>
      <c r="ADR56" s="51"/>
      <c r="ADS56" s="51"/>
      <c r="ADT56" s="51"/>
      <c r="ADU56" s="51"/>
      <c r="ADV56" s="51"/>
      <c r="ADW56" s="51"/>
      <c r="ADX56" s="51"/>
      <c r="ADY56" s="51"/>
      <c r="ADZ56" s="51"/>
      <c r="AEA56" s="51"/>
      <c r="AEB56" s="51"/>
      <c r="AEC56" s="51"/>
      <c r="AED56" s="51"/>
      <c r="AEE56" s="51"/>
      <c r="AEF56" s="51"/>
      <c r="AEG56" s="51"/>
      <c r="AEH56" s="51"/>
      <c r="AEI56" s="51"/>
      <c r="AEJ56" s="51"/>
      <c r="AEK56" s="51"/>
      <c r="AEL56" s="51"/>
      <c r="AEM56" s="51"/>
      <c r="AEN56" s="51"/>
      <c r="AEO56" s="51"/>
      <c r="AEP56" s="51"/>
      <c r="AEQ56" s="51"/>
      <c r="AER56" s="51"/>
      <c r="AES56" s="51"/>
      <c r="AET56" s="51"/>
      <c r="AEU56" s="51"/>
      <c r="AEV56" s="51"/>
      <c r="AEW56" s="51"/>
      <c r="AEX56" s="51"/>
      <c r="AEY56" s="51"/>
      <c r="AEZ56" s="51"/>
      <c r="AFA56" s="51"/>
      <c r="AFB56" s="51"/>
      <c r="AFC56" s="51"/>
      <c r="AFD56" s="51"/>
      <c r="AFE56" s="51"/>
      <c r="AFF56" s="51"/>
      <c r="AFG56" s="51"/>
      <c r="AFH56" s="51"/>
      <c r="AFI56" s="51"/>
      <c r="AFJ56" s="51"/>
      <c r="AFK56" s="51"/>
      <c r="AFL56" s="51"/>
      <c r="AFM56" s="51"/>
      <c r="AFN56" s="51"/>
      <c r="AFO56" s="51"/>
      <c r="AFP56" s="51"/>
      <c r="AFQ56" s="51"/>
      <c r="AFR56" s="51"/>
      <c r="AFS56" s="51"/>
      <c r="AFT56" s="51"/>
      <c r="AFU56" s="51"/>
      <c r="AFV56" s="51"/>
      <c r="AFW56" s="51"/>
      <c r="AFX56" s="51"/>
      <c r="AFY56" s="51"/>
      <c r="AFZ56" s="51"/>
      <c r="AGA56" s="51"/>
      <c r="AGB56" s="51"/>
      <c r="AGC56" s="51"/>
      <c r="AGD56" s="51"/>
      <c r="AGE56" s="51"/>
      <c r="AGF56" s="51"/>
      <c r="AGG56" s="51"/>
      <c r="AGH56" s="51"/>
      <c r="AGI56" s="51"/>
      <c r="AGJ56" s="51"/>
      <c r="AGK56" s="51"/>
      <c r="AGL56" s="51"/>
      <c r="AGM56" s="51"/>
      <c r="AGN56" s="51"/>
      <c r="AGO56" s="51"/>
      <c r="AGP56" s="51"/>
      <c r="AGQ56" s="51"/>
      <c r="AGR56" s="51"/>
      <c r="AGS56" s="51"/>
      <c r="AGT56" s="51"/>
      <c r="AGU56" s="51"/>
      <c r="AGV56" s="51"/>
      <c r="AGW56" s="51"/>
      <c r="AGX56" s="51"/>
      <c r="AGY56" s="51"/>
      <c r="AGZ56" s="51"/>
      <c r="AHA56" s="51"/>
      <c r="AHB56" s="51"/>
      <c r="AHC56" s="51"/>
      <c r="AHD56" s="51"/>
      <c r="AHE56" s="51"/>
      <c r="AHF56" s="51"/>
      <c r="AHG56" s="51"/>
      <c r="AHH56" s="51"/>
      <c r="AHI56" s="51"/>
      <c r="AHJ56" s="51"/>
      <c r="AHK56" s="51"/>
      <c r="AHL56" s="51"/>
      <c r="AHM56" s="51"/>
      <c r="AHN56" s="51"/>
      <c r="AHO56" s="51"/>
      <c r="AHP56" s="51"/>
      <c r="AHQ56" s="51"/>
      <c r="AHR56" s="51"/>
      <c r="AHS56" s="51"/>
      <c r="AHT56" s="51"/>
      <c r="AHU56" s="51"/>
      <c r="AHV56" s="51"/>
      <c r="AHW56" s="51"/>
      <c r="AHX56" s="51"/>
      <c r="AHY56" s="51"/>
      <c r="AHZ56" s="51"/>
      <c r="AIA56" s="51"/>
      <c r="AIB56" s="51"/>
      <c r="AIC56" s="51"/>
      <c r="AID56" s="51"/>
      <c r="AIE56" s="51"/>
      <c r="AIF56" s="51"/>
      <c r="AIG56" s="51"/>
      <c r="AIH56" s="51"/>
      <c r="AII56" s="51"/>
      <c r="AIJ56" s="51"/>
      <c r="AIK56" s="51"/>
      <c r="AIL56" s="51"/>
      <c r="AIM56" s="51"/>
      <c r="AIN56" s="51"/>
      <c r="AIO56" s="51"/>
      <c r="AIP56" s="51"/>
      <c r="AIQ56" s="51"/>
      <c r="AIR56" s="51"/>
      <c r="AIS56" s="51"/>
      <c r="AIT56" s="51"/>
      <c r="AIU56" s="51"/>
      <c r="AIV56" s="51"/>
      <c r="AIW56" s="51"/>
      <c r="AIX56" s="51"/>
      <c r="AIY56" s="51"/>
      <c r="AIZ56" s="51"/>
      <c r="AJA56" s="51"/>
      <c r="AJB56" s="51"/>
      <c r="AJC56" s="51"/>
      <c r="AJD56" s="51"/>
      <c r="AJE56" s="51"/>
      <c r="AJF56" s="51"/>
      <c r="AJG56" s="51"/>
      <c r="AJH56" s="51"/>
      <c r="AJI56" s="51"/>
      <c r="AJJ56" s="51"/>
      <c r="AJK56" s="51"/>
      <c r="AJL56" s="51"/>
      <c r="AJM56" s="51"/>
      <c r="AJN56" s="51"/>
      <c r="AJO56" s="51"/>
      <c r="AJP56" s="51"/>
      <c r="AJQ56" s="51"/>
      <c r="AJR56" s="51"/>
      <c r="AJS56" s="51"/>
      <c r="AJT56" s="51"/>
      <c r="AJU56" s="51"/>
      <c r="AJV56" s="51"/>
      <c r="AJW56" s="51"/>
      <c r="AJX56" s="51"/>
      <c r="AJY56" s="51"/>
      <c r="AJZ56" s="51"/>
      <c r="AKA56" s="51"/>
      <c r="AKB56" s="51"/>
      <c r="AKC56" s="51"/>
      <c r="AKD56" s="51"/>
      <c r="AKE56" s="51"/>
      <c r="AKF56" s="51"/>
      <c r="AKG56" s="51"/>
      <c r="AKH56" s="51"/>
      <c r="AKI56" s="51"/>
      <c r="AKJ56" s="51"/>
      <c r="AKK56" s="51"/>
      <c r="AKL56" s="51"/>
      <c r="AKM56" s="51"/>
      <c r="AKN56" s="51"/>
      <c r="AKO56" s="51"/>
      <c r="AKP56" s="51"/>
      <c r="AKQ56" s="51"/>
      <c r="AKR56" s="51"/>
      <c r="AKS56" s="51"/>
      <c r="AKT56" s="51"/>
      <c r="AKU56" s="51"/>
      <c r="AKV56" s="51"/>
      <c r="AKW56" s="51"/>
      <c r="AKX56" s="51"/>
      <c r="AKY56" s="51"/>
      <c r="AKZ56" s="51"/>
      <c r="ALA56" s="51"/>
      <c r="ALB56" s="51"/>
      <c r="ALC56" s="51"/>
      <c r="ALD56" s="51"/>
      <c r="ALE56" s="51"/>
      <c r="ALF56" s="51"/>
      <c r="ALG56" s="51"/>
      <c r="ALH56" s="51"/>
      <c r="ALI56" s="51"/>
      <c r="ALJ56" s="51"/>
      <c r="ALK56" s="51"/>
      <c r="ALL56" s="51"/>
      <c r="ALM56" s="51"/>
      <c r="ALN56" s="51"/>
      <c r="ALO56" s="51"/>
      <c r="ALP56" s="51"/>
      <c r="ALQ56" s="51"/>
      <c r="ALR56" s="51"/>
      <c r="ALS56" s="51"/>
      <c r="ALT56" s="51"/>
      <c r="ALU56" s="51"/>
    </row>
    <row r="57" spans="1:1009" ht="37.5" customHeight="1" x14ac:dyDescent="0.25">
      <c r="A57" s="107" t="s">
        <v>127</v>
      </c>
      <c r="B57" s="107"/>
      <c r="C57" s="107"/>
      <c r="D57" s="107"/>
      <c r="E57" s="107"/>
      <c r="F57" s="107"/>
    </row>
    <row r="58" spans="1:1009" ht="30" x14ac:dyDescent="0.25">
      <c r="A58" s="27" t="s">
        <v>0</v>
      </c>
      <c r="B58" s="28" t="s">
        <v>1</v>
      </c>
      <c r="C58" s="28" t="s">
        <v>2</v>
      </c>
      <c r="D58" s="28" t="s">
        <v>3</v>
      </c>
      <c r="E58" s="52" t="s">
        <v>4</v>
      </c>
      <c r="F58" s="52" t="s">
        <v>5</v>
      </c>
    </row>
    <row r="59" spans="1:1009" ht="32.25" customHeight="1" x14ac:dyDescent="0.25">
      <c r="A59" s="30">
        <v>21</v>
      </c>
      <c r="B59" s="29" t="s">
        <v>114</v>
      </c>
      <c r="C59" s="104" t="s">
        <v>261</v>
      </c>
      <c r="D59" s="30">
        <v>10</v>
      </c>
      <c r="E59" s="53">
        <v>0</v>
      </c>
      <c r="F59" s="53">
        <f t="shared" ref="F59:F60" si="7">ROUND((D59*E59),2)</f>
        <v>0</v>
      </c>
    </row>
    <row r="60" spans="1:1009" ht="45" x14ac:dyDescent="0.25">
      <c r="A60" s="54">
        <v>22</v>
      </c>
      <c r="B60" s="55" t="s">
        <v>189</v>
      </c>
      <c r="C60" s="104" t="s">
        <v>261</v>
      </c>
      <c r="D60" s="56">
        <v>10</v>
      </c>
      <c r="E60" s="57">
        <v>0</v>
      </c>
      <c r="F60" s="57">
        <f t="shared" si="7"/>
        <v>0</v>
      </c>
    </row>
    <row r="61" spans="1:1009" s="77" customFormat="1" ht="23.25" customHeight="1" x14ac:dyDescent="0.25">
      <c r="A61" s="47"/>
      <c r="B61" s="48"/>
      <c r="C61" s="106" t="s">
        <v>20</v>
      </c>
      <c r="D61" s="106"/>
      <c r="E61" s="106"/>
      <c r="F61" s="40">
        <f>ROUND(SUM(F59:F60),2)</f>
        <v>0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  <c r="IW61" s="51"/>
      <c r="IX61" s="51"/>
      <c r="IY61" s="51"/>
      <c r="IZ61" s="51"/>
      <c r="JA61" s="51"/>
      <c r="JB61" s="51"/>
      <c r="JC61" s="51"/>
      <c r="JD61" s="51"/>
      <c r="JE61" s="51"/>
      <c r="JF61" s="51"/>
      <c r="JG61" s="51"/>
      <c r="JH61" s="51"/>
      <c r="JI61" s="51"/>
      <c r="JJ61" s="51"/>
      <c r="JK61" s="51"/>
      <c r="JL61" s="51"/>
      <c r="JM61" s="51"/>
      <c r="JN61" s="51"/>
      <c r="JO61" s="51"/>
      <c r="JP61" s="51"/>
      <c r="JQ61" s="51"/>
      <c r="JR61" s="51"/>
      <c r="JS61" s="51"/>
      <c r="JT61" s="51"/>
      <c r="JU61" s="51"/>
      <c r="JV61" s="51"/>
      <c r="JW61" s="51"/>
      <c r="JX61" s="51"/>
      <c r="JY61" s="51"/>
      <c r="JZ61" s="51"/>
      <c r="KA61" s="51"/>
      <c r="KB61" s="51"/>
      <c r="KC61" s="51"/>
      <c r="KD61" s="51"/>
      <c r="KE61" s="51"/>
      <c r="KF61" s="51"/>
      <c r="KG61" s="51"/>
      <c r="KH61" s="51"/>
      <c r="KI61" s="51"/>
      <c r="KJ61" s="51"/>
      <c r="KK61" s="51"/>
      <c r="KL61" s="51"/>
      <c r="KM61" s="51"/>
      <c r="KN61" s="51"/>
      <c r="KO61" s="51"/>
      <c r="KP61" s="51"/>
      <c r="KQ61" s="51"/>
      <c r="KR61" s="51"/>
      <c r="KS61" s="51"/>
      <c r="KT61" s="51"/>
      <c r="KU61" s="51"/>
      <c r="KV61" s="51"/>
      <c r="KW61" s="51"/>
      <c r="KX61" s="51"/>
      <c r="KY61" s="51"/>
      <c r="KZ61" s="51"/>
      <c r="LA61" s="51"/>
      <c r="LB61" s="51"/>
      <c r="LC61" s="51"/>
      <c r="LD61" s="51"/>
      <c r="LE61" s="51"/>
      <c r="LF61" s="51"/>
      <c r="LG61" s="51"/>
      <c r="LH61" s="51"/>
      <c r="LI61" s="51"/>
      <c r="LJ61" s="51"/>
      <c r="LK61" s="51"/>
      <c r="LL61" s="51"/>
      <c r="LM61" s="51"/>
      <c r="LN61" s="51"/>
      <c r="LO61" s="51"/>
      <c r="LP61" s="51"/>
      <c r="LQ61" s="51"/>
      <c r="LR61" s="51"/>
      <c r="LS61" s="51"/>
      <c r="LT61" s="51"/>
      <c r="LU61" s="51"/>
      <c r="LV61" s="51"/>
      <c r="LW61" s="51"/>
      <c r="LX61" s="51"/>
      <c r="LY61" s="51"/>
      <c r="LZ61" s="51"/>
      <c r="MA61" s="51"/>
      <c r="MB61" s="51"/>
      <c r="MC61" s="51"/>
      <c r="MD61" s="51"/>
      <c r="ME61" s="51"/>
      <c r="MF61" s="51"/>
      <c r="MG61" s="51"/>
      <c r="MH61" s="51"/>
      <c r="MI61" s="51"/>
      <c r="MJ61" s="51"/>
      <c r="MK61" s="51"/>
      <c r="ML61" s="51"/>
      <c r="MM61" s="51"/>
      <c r="MN61" s="51"/>
      <c r="MO61" s="51"/>
      <c r="MP61" s="51"/>
      <c r="MQ61" s="51"/>
      <c r="MR61" s="51"/>
      <c r="MS61" s="51"/>
      <c r="MT61" s="51"/>
      <c r="MU61" s="51"/>
      <c r="MV61" s="51"/>
      <c r="MW61" s="51"/>
      <c r="MX61" s="51"/>
      <c r="MY61" s="51"/>
      <c r="MZ61" s="51"/>
      <c r="NA61" s="51"/>
      <c r="NB61" s="51"/>
      <c r="NC61" s="51"/>
      <c r="ND61" s="51"/>
      <c r="NE61" s="51"/>
      <c r="NF61" s="51"/>
      <c r="NG61" s="51"/>
      <c r="NH61" s="51"/>
      <c r="NI61" s="51"/>
      <c r="NJ61" s="51"/>
      <c r="NK61" s="51"/>
      <c r="NL61" s="51"/>
      <c r="NM61" s="51"/>
      <c r="NN61" s="51"/>
      <c r="NO61" s="51"/>
      <c r="NP61" s="51"/>
      <c r="NQ61" s="51"/>
      <c r="NR61" s="51"/>
      <c r="NS61" s="51"/>
      <c r="NT61" s="51"/>
      <c r="NU61" s="51"/>
      <c r="NV61" s="51"/>
      <c r="NW61" s="51"/>
      <c r="NX61" s="51"/>
      <c r="NY61" s="51"/>
      <c r="NZ61" s="51"/>
      <c r="OA61" s="51"/>
      <c r="OB61" s="51"/>
      <c r="OC61" s="51"/>
      <c r="OD61" s="51"/>
      <c r="OE61" s="51"/>
      <c r="OF61" s="51"/>
      <c r="OG61" s="51"/>
      <c r="OH61" s="51"/>
      <c r="OI61" s="51"/>
      <c r="OJ61" s="51"/>
      <c r="OK61" s="51"/>
      <c r="OL61" s="51"/>
      <c r="OM61" s="51"/>
      <c r="ON61" s="51"/>
      <c r="OO61" s="51"/>
      <c r="OP61" s="51"/>
      <c r="OQ61" s="51"/>
      <c r="OR61" s="51"/>
      <c r="OS61" s="51"/>
      <c r="OT61" s="51"/>
      <c r="OU61" s="51"/>
      <c r="OV61" s="51"/>
      <c r="OW61" s="51"/>
      <c r="OX61" s="51"/>
      <c r="OY61" s="51"/>
      <c r="OZ61" s="51"/>
      <c r="PA61" s="51"/>
      <c r="PB61" s="51"/>
      <c r="PC61" s="51"/>
      <c r="PD61" s="51"/>
      <c r="PE61" s="51"/>
      <c r="PF61" s="51"/>
      <c r="PG61" s="51"/>
      <c r="PH61" s="51"/>
      <c r="PI61" s="51"/>
      <c r="PJ61" s="51"/>
      <c r="PK61" s="51"/>
      <c r="PL61" s="51"/>
      <c r="PM61" s="51"/>
      <c r="PN61" s="51"/>
      <c r="PO61" s="51"/>
      <c r="PP61" s="51"/>
      <c r="PQ61" s="51"/>
      <c r="PR61" s="51"/>
      <c r="PS61" s="51"/>
      <c r="PT61" s="51"/>
      <c r="PU61" s="51"/>
      <c r="PV61" s="51"/>
      <c r="PW61" s="51"/>
      <c r="PX61" s="51"/>
      <c r="PY61" s="51"/>
      <c r="PZ61" s="51"/>
      <c r="QA61" s="51"/>
      <c r="QB61" s="51"/>
      <c r="QC61" s="51"/>
      <c r="QD61" s="51"/>
      <c r="QE61" s="51"/>
      <c r="QF61" s="51"/>
      <c r="QG61" s="51"/>
      <c r="QH61" s="51"/>
      <c r="QI61" s="51"/>
      <c r="QJ61" s="51"/>
      <c r="QK61" s="51"/>
      <c r="QL61" s="51"/>
      <c r="QM61" s="51"/>
      <c r="QN61" s="51"/>
      <c r="QO61" s="51"/>
      <c r="QP61" s="51"/>
      <c r="QQ61" s="51"/>
      <c r="QR61" s="51"/>
      <c r="QS61" s="51"/>
      <c r="QT61" s="51"/>
      <c r="QU61" s="51"/>
      <c r="QV61" s="51"/>
      <c r="QW61" s="51"/>
      <c r="QX61" s="51"/>
      <c r="QY61" s="51"/>
      <c r="QZ61" s="51"/>
      <c r="RA61" s="51"/>
      <c r="RB61" s="51"/>
      <c r="RC61" s="51"/>
      <c r="RD61" s="51"/>
      <c r="RE61" s="51"/>
      <c r="RF61" s="51"/>
      <c r="RG61" s="51"/>
      <c r="RH61" s="51"/>
      <c r="RI61" s="51"/>
      <c r="RJ61" s="51"/>
      <c r="RK61" s="51"/>
      <c r="RL61" s="51"/>
      <c r="RM61" s="51"/>
      <c r="RN61" s="51"/>
      <c r="RO61" s="51"/>
      <c r="RP61" s="51"/>
      <c r="RQ61" s="51"/>
      <c r="RR61" s="51"/>
      <c r="RS61" s="51"/>
      <c r="RT61" s="51"/>
      <c r="RU61" s="51"/>
      <c r="RV61" s="51"/>
      <c r="RW61" s="51"/>
      <c r="RX61" s="51"/>
      <c r="RY61" s="51"/>
      <c r="RZ61" s="51"/>
      <c r="SA61" s="51"/>
      <c r="SB61" s="51"/>
      <c r="SC61" s="51"/>
      <c r="SD61" s="51"/>
      <c r="SE61" s="51"/>
      <c r="SF61" s="51"/>
      <c r="SG61" s="51"/>
      <c r="SH61" s="51"/>
      <c r="SI61" s="51"/>
      <c r="SJ61" s="51"/>
      <c r="SK61" s="51"/>
      <c r="SL61" s="51"/>
      <c r="SM61" s="51"/>
      <c r="SN61" s="51"/>
      <c r="SO61" s="51"/>
      <c r="SP61" s="51"/>
      <c r="SQ61" s="51"/>
      <c r="SR61" s="51"/>
      <c r="SS61" s="51"/>
      <c r="ST61" s="51"/>
      <c r="SU61" s="51"/>
      <c r="SV61" s="51"/>
      <c r="SW61" s="51"/>
      <c r="SX61" s="51"/>
      <c r="SY61" s="51"/>
      <c r="SZ61" s="51"/>
      <c r="TA61" s="51"/>
      <c r="TB61" s="51"/>
      <c r="TC61" s="51"/>
      <c r="TD61" s="51"/>
      <c r="TE61" s="51"/>
      <c r="TF61" s="51"/>
      <c r="TG61" s="51"/>
      <c r="TH61" s="51"/>
      <c r="TI61" s="51"/>
      <c r="TJ61" s="51"/>
      <c r="TK61" s="51"/>
      <c r="TL61" s="51"/>
      <c r="TM61" s="51"/>
      <c r="TN61" s="51"/>
      <c r="TO61" s="51"/>
      <c r="TP61" s="51"/>
      <c r="TQ61" s="51"/>
      <c r="TR61" s="51"/>
      <c r="TS61" s="51"/>
      <c r="TT61" s="51"/>
      <c r="TU61" s="51"/>
      <c r="TV61" s="51"/>
      <c r="TW61" s="51"/>
      <c r="TX61" s="51"/>
      <c r="TY61" s="51"/>
      <c r="TZ61" s="51"/>
      <c r="UA61" s="51"/>
      <c r="UB61" s="51"/>
      <c r="UC61" s="51"/>
      <c r="UD61" s="51"/>
      <c r="UE61" s="51"/>
      <c r="UF61" s="51"/>
      <c r="UG61" s="51"/>
      <c r="UH61" s="51"/>
      <c r="UI61" s="51"/>
      <c r="UJ61" s="51"/>
      <c r="UK61" s="51"/>
      <c r="UL61" s="51"/>
      <c r="UM61" s="51"/>
      <c r="UN61" s="51"/>
      <c r="UO61" s="51"/>
      <c r="UP61" s="51"/>
      <c r="UQ61" s="51"/>
      <c r="UR61" s="51"/>
      <c r="US61" s="51"/>
      <c r="UT61" s="51"/>
      <c r="UU61" s="51"/>
      <c r="UV61" s="51"/>
      <c r="UW61" s="51"/>
      <c r="UX61" s="51"/>
      <c r="UY61" s="51"/>
      <c r="UZ61" s="51"/>
      <c r="VA61" s="51"/>
      <c r="VB61" s="51"/>
      <c r="VC61" s="51"/>
      <c r="VD61" s="51"/>
      <c r="VE61" s="51"/>
      <c r="VF61" s="51"/>
      <c r="VG61" s="51"/>
      <c r="VH61" s="51"/>
      <c r="VI61" s="51"/>
      <c r="VJ61" s="51"/>
      <c r="VK61" s="51"/>
      <c r="VL61" s="51"/>
      <c r="VM61" s="51"/>
      <c r="VN61" s="51"/>
      <c r="VO61" s="51"/>
      <c r="VP61" s="51"/>
      <c r="VQ61" s="51"/>
      <c r="VR61" s="51"/>
      <c r="VS61" s="51"/>
      <c r="VT61" s="51"/>
      <c r="VU61" s="51"/>
      <c r="VV61" s="51"/>
      <c r="VW61" s="51"/>
      <c r="VX61" s="51"/>
      <c r="VY61" s="51"/>
      <c r="VZ61" s="51"/>
      <c r="WA61" s="51"/>
      <c r="WB61" s="51"/>
      <c r="WC61" s="51"/>
      <c r="WD61" s="51"/>
      <c r="WE61" s="51"/>
      <c r="WF61" s="51"/>
      <c r="WG61" s="51"/>
      <c r="WH61" s="51"/>
      <c r="WI61" s="51"/>
      <c r="WJ61" s="51"/>
      <c r="WK61" s="51"/>
      <c r="WL61" s="51"/>
      <c r="WM61" s="51"/>
      <c r="WN61" s="51"/>
      <c r="WO61" s="51"/>
      <c r="WP61" s="51"/>
      <c r="WQ61" s="51"/>
      <c r="WR61" s="51"/>
      <c r="WS61" s="51"/>
      <c r="WT61" s="51"/>
      <c r="WU61" s="51"/>
      <c r="WV61" s="51"/>
      <c r="WW61" s="51"/>
      <c r="WX61" s="51"/>
      <c r="WY61" s="51"/>
      <c r="WZ61" s="51"/>
      <c r="XA61" s="51"/>
      <c r="XB61" s="51"/>
      <c r="XC61" s="51"/>
      <c r="XD61" s="51"/>
      <c r="XE61" s="51"/>
      <c r="XF61" s="51"/>
      <c r="XG61" s="51"/>
      <c r="XH61" s="51"/>
      <c r="XI61" s="51"/>
      <c r="XJ61" s="51"/>
      <c r="XK61" s="51"/>
      <c r="XL61" s="51"/>
      <c r="XM61" s="51"/>
      <c r="XN61" s="51"/>
      <c r="XO61" s="51"/>
      <c r="XP61" s="51"/>
      <c r="XQ61" s="51"/>
      <c r="XR61" s="51"/>
      <c r="XS61" s="51"/>
      <c r="XT61" s="51"/>
      <c r="XU61" s="51"/>
      <c r="XV61" s="51"/>
      <c r="XW61" s="51"/>
      <c r="XX61" s="51"/>
      <c r="XY61" s="51"/>
      <c r="XZ61" s="51"/>
      <c r="YA61" s="51"/>
      <c r="YB61" s="51"/>
      <c r="YC61" s="51"/>
      <c r="YD61" s="51"/>
      <c r="YE61" s="51"/>
      <c r="YF61" s="51"/>
      <c r="YG61" s="51"/>
      <c r="YH61" s="51"/>
      <c r="YI61" s="51"/>
      <c r="YJ61" s="51"/>
      <c r="YK61" s="51"/>
      <c r="YL61" s="51"/>
      <c r="YM61" s="51"/>
      <c r="YN61" s="51"/>
      <c r="YO61" s="51"/>
      <c r="YP61" s="51"/>
      <c r="YQ61" s="51"/>
      <c r="YR61" s="51"/>
      <c r="YS61" s="51"/>
      <c r="YT61" s="51"/>
      <c r="YU61" s="51"/>
      <c r="YV61" s="51"/>
      <c r="YW61" s="51"/>
      <c r="YX61" s="51"/>
      <c r="YY61" s="51"/>
      <c r="YZ61" s="51"/>
      <c r="ZA61" s="51"/>
      <c r="ZB61" s="51"/>
      <c r="ZC61" s="51"/>
      <c r="ZD61" s="51"/>
      <c r="ZE61" s="51"/>
      <c r="ZF61" s="51"/>
      <c r="ZG61" s="51"/>
      <c r="ZH61" s="51"/>
      <c r="ZI61" s="51"/>
      <c r="ZJ61" s="51"/>
      <c r="ZK61" s="51"/>
      <c r="ZL61" s="51"/>
      <c r="ZM61" s="51"/>
      <c r="ZN61" s="51"/>
      <c r="ZO61" s="51"/>
      <c r="ZP61" s="51"/>
      <c r="ZQ61" s="51"/>
      <c r="ZR61" s="51"/>
      <c r="ZS61" s="51"/>
      <c r="ZT61" s="51"/>
      <c r="ZU61" s="51"/>
      <c r="ZV61" s="51"/>
      <c r="ZW61" s="51"/>
      <c r="ZX61" s="51"/>
      <c r="ZY61" s="51"/>
      <c r="ZZ61" s="51"/>
      <c r="AAA61" s="51"/>
      <c r="AAB61" s="51"/>
      <c r="AAC61" s="51"/>
      <c r="AAD61" s="51"/>
      <c r="AAE61" s="51"/>
      <c r="AAF61" s="51"/>
      <c r="AAG61" s="51"/>
      <c r="AAH61" s="51"/>
      <c r="AAI61" s="51"/>
      <c r="AAJ61" s="51"/>
      <c r="AAK61" s="51"/>
      <c r="AAL61" s="51"/>
      <c r="AAM61" s="51"/>
      <c r="AAN61" s="51"/>
      <c r="AAO61" s="51"/>
      <c r="AAP61" s="51"/>
      <c r="AAQ61" s="51"/>
      <c r="AAR61" s="51"/>
      <c r="AAS61" s="51"/>
      <c r="AAT61" s="51"/>
      <c r="AAU61" s="51"/>
      <c r="AAV61" s="51"/>
      <c r="AAW61" s="51"/>
      <c r="AAX61" s="51"/>
      <c r="AAY61" s="51"/>
      <c r="AAZ61" s="51"/>
      <c r="ABA61" s="51"/>
      <c r="ABB61" s="51"/>
      <c r="ABC61" s="51"/>
      <c r="ABD61" s="51"/>
      <c r="ABE61" s="51"/>
      <c r="ABF61" s="51"/>
      <c r="ABG61" s="51"/>
      <c r="ABH61" s="51"/>
      <c r="ABI61" s="51"/>
      <c r="ABJ61" s="51"/>
      <c r="ABK61" s="51"/>
      <c r="ABL61" s="51"/>
      <c r="ABM61" s="51"/>
      <c r="ABN61" s="51"/>
      <c r="ABO61" s="51"/>
      <c r="ABP61" s="51"/>
      <c r="ABQ61" s="51"/>
      <c r="ABR61" s="51"/>
      <c r="ABS61" s="51"/>
      <c r="ABT61" s="51"/>
      <c r="ABU61" s="51"/>
      <c r="ABV61" s="51"/>
      <c r="ABW61" s="51"/>
      <c r="ABX61" s="51"/>
      <c r="ABY61" s="51"/>
      <c r="ABZ61" s="51"/>
      <c r="ACA61" s="51"/>
      <c r="ACB61" s="51"/>
      <c r="ACC61" s="51"/>
      <c r="ACD61" s="51"/>
      <c r="ACE61" s="51"/>
      <c r="ACF61" s="51"/>
      <c r="ACG61" s="51"/>
      <c r="ACH61" s="51"/>
      <c r="ACI61" s="51"/>
      <c r="ACJ61" s="51"/>
      <c r="ACK61" s="51"/>
      <c r="ACL61" s="51"/>
      <c r="ACM61" s="51"/>
      <c r="ACN61" s="51"/>
      <c r="ACO61" s="51"/>
      <c r="ACP61" s="51"/>
      <c r="ACQ61" s="51"/>
      <c r="ACR61" s="51"/>
      <c r="ACS61" s="51"/>
      <c r="ACT61" s="51"/>
      <c r="ACU61" s="51"/>
      <c r="ACV61" s="51"/>
      <c r="ACW61" s="51"/>
      <c r="ACX61" s="51"/>
      <c r="ACY61" s="51"/>
      <c r="ACZ61" s="51"/>
      <c r="ADA61" s="51"/>
      <c r="ADB61" s="51"/>
      <c r="ADC61" s="51"/>
      <c r="ADD61" s="51"/>
      <c r="ADE61" s="51"/>
      <c r="ADF61" s="51"/>
      <c r="ADG61" s="51"/>
      <c r="ADH61" s="51"/>
      <c r="ADI61" s="51"/>
      <c r="ADJ61" s="51"/>
      <c r="ADK61" s="51"/>
      <c r="ADL61" s="51"/>
      <c r="ADM61" s="51"/>
      <c r="ADN61" s="51"/>
      <c r="ADO61" s="51"/>
      <c r="ADP61" s="51"/>
      <c r="ADQ61" s="51"/>
      <c r="ADR61" s="51"/>
      <c r="ADS61" s="51"/>
      <c r="ADT61" s="51"/>
      <c r="ADU61" s="51"/>
      <c r="ADV61" s="51"/>
      <c r="ADW61" s="51"/>
      <c r="ADX61" s="51"/>
      <c r="ADY61" s="51"/>
      <c r="ADZ61" s="51"/>
      <c r="AEA61" s="51"/>
      <c r="AEB61" s="51"/>
      <c r="AEC61" s="51"/>
      <c r="AED61" s="51"/>
      <c r="AEE61" s="51"/>
      <c r="AEF61" s="51"/>
      <c r="AEG61" s="51"/>
      <c r="AEH61" s="51"/>
      <c r="AEI61" s="51"/>
      <c r="AEJ61" s="51"/>
      <c r="AEK61" s="51"/>
      <c r="AEL61" s="51"/>
      <c r="AEM61" s="51"/>
      <c r="AEN61" s="51"/>
      <c r="AEO61" s="51"/>
      <c r="AEP61" s="51"/>
      <c r="AEQ61" s="51"/>
      <c r="AER61" s="51"/>
      <c r="AES61" s="51"/>
      <c r="AET61" s="51"/>
      <c r="AEU61" s="51"/>
      <c r="AEV61" s="51"/>
      <c r="AEW61" s="51"/>
      <c r="AEX61" s="51"/>
      <c r="AEY61" s="51"/>
      <c r="AEZ61" s="51"/>
      <c r="AFA61" s="51"/>
      <c r="AFB61" s="51"/>
      <c r="AFC61" s="51"/>
      <c r="AFD61" s="51"/>
      <c r="AFE61" s="51"/>
      <c r="AFF61" s="51"/>
      <c r="AFG61" s="51"/>
      <c r="AFH61" s="51"/>
      <c r="AFI61" s="51"/>
      <c r="AFJ61" s="51"/>
      <c r="AFK61" s="51"/>
      <c r="AFL61" s="51"/>
      <c r="AFM61" s="51"/>
      <c r="AFN61" s="51"/>
      <c r="AFO61" s="51"/>
      <c r="AFP61" s="51"/>
      <c r="AFQ61" s="51"/>
      <c r="AFR61" s="51"/>
      <c r="AFS61" s="51"/>
      <c r="AFT61" s="51"/>
      <c r="AFU61" s="51"/>
      <c r="AFV61" s="51"/>
      <c r="AFW61" s="51"/>
      <c r="AFX61" s="51"/>
      <c r="AFY61" s="51"/>
      <c r="AFZ61" s="51"/>
      <c r="AGA61" s="51"/>
      <c r="AGB61" s="51"/>
      <c r="AGC61" s="51"/>
      <c r="AGD61" s="51"/>
      <c r="AGE61" s="51"/>
      <c r="AGF61" s="51"/>
      <c r="AGG61" s="51"/>
      <c r="AGH61" s="51"/>
      <c r="AGI61" s="51"/>
      <c r="AGJ61" s="51"/>
      <c r="AGK61" s="51"/>
      <c r="AGL61" s="51"/>
      <c r="AGM61" s="51"/>
      <c r="AGN61" s="51"/>
      <c r="AGO61" s="51"/>
      <c r="AGP61" s="51"/>
      <c r="AGQ61" s="51"/>
      <c r="AGR61" s="51"/>
      <c r="AGS61" s="51"/>
      <c r="AGT61" s="51"/>
      <c r="AGU61" s="51"/>
      <c r="AGV61" s="51"/>
      <c r="AGW61" s="51"/>
      <c r="AGX61" s="51"/>
      <c r="AGY61" s="51"/>
      <c r="AGZ61" s="51"/>
      <c r="AHA61" s="51"/>
      <c r="AHB61" s="51"/>
      <c r="AHC61" s="51"/>
      <c r="AHD61" s="51"/>
      <c r="AHE61" s="51"/>
      <c r="AHF61" s="51"/>
      <c r="AHG61" s="51"/>
      <c r="AHH61" s="51"/>
      <c r="AHI61" s="51"/>
      <c r="AHJ61" s="51"/>
      <c r="AHK61" s="51"/>
      <c r="AHL61" s="51"/>
      <c r="AHM61" s="51"/>
      <c r="AHN61" s="51"/>
      <c r="AHO61" s="51"/>
      <c r="AHP61" s="51"/>
      <c r="AHQ61" s="51"/>
      <c r="AHR61" s="51"/>
      <c r="AHS61" s="51"/>
      <c r="AHT61" s="51"/>
      <c r="AHU61" s="51"/>
      <c r="AHV61" s="51"/>
      <c r="AHW61" s="51"/>
      <c r="AHX61" s="51"/>
      <c r="AHY61" s="51"/>
      <c r="AHZ61" s="51"/>
      <c r="AIA61" s="51"/>
      <c r="AIB61" s="51"/>
      <c r="AIC61" s="51"/>
      <c r="AID61" s="51"/>
      <c r="AIE61" s="51"/>
      <c r="AIF61" s="51"/>
      <c r="AIG61" s="51"/>
      <c r="AIH61" s="51"/>
      <c r="AII61" s="51"/>
      <c r="AIJ61" s="51"/>
      <c r="AIK61" s="51"/>
      <c r="AIL61" s="51"/>
      <c r="AIM61" s="51"/>
      <c r="AIN61" s="51"/>
      <c r="AIO61" s="51"/>
      <c r="AIP61" s="51"/>
      <c r="AIQ61" s="51"/>
      <c r="AIR61" s="51"/>
      <c r="AIS61" s="51"/>
      <c r="AIT61" s="51"/>
      <c r="AIU61" s="51"/>
      <c r="AIV61" s="51"/>
      <c r="AIW61" s="51"/>
      <c r="AIX61" s="51"/>
      <c r="AIY61" s="51"/>
      <c r="AIZ61" s="51"/>
      <c r="AJA61" s="51"/>
      <c r="AJB61" s="51"/>
      <c r="AJC61" s="51"/>
      <c r="AJD61" s="51"/>
      <c r="AJE61" s="51"/>
      <c r="AJF61" s="51"/>
      <c r="AJG61" s="51"/>
      <c r="AJH61" s="51"/>
      <c r="AJI61" s="51"/>
      <c r="AJJ61" s="51"/>
      <c r="AJK61" s="51"/>
      <c r="AJL61" s="51"/>
      <c r="AJM61" s="51"/>
      <c r="AJN61" s="51"/>
      <c r="AJO61" s="51"/>
      <c r="AJP61" s="51"/>
      <c r="AJQ61" s="51"/>
      <c r="AJR61" s="51"/>
      <c r="AJS61" s="51"/>
      <c r="AJT61" s="51"/>
      <c r="AJU61" s="51"/>
      <c r="AJV61" s="51"/>
      <c r="AJW61" s="51"/>
      <c r="AJX61" s="51"/>
      <c r="AJY61" s="51"/>
      <c r="AJZ61" s="51"/>
      <c r="AKA61" s="51"/>
      <c r="AKB61" s="51"/>
      <c r="AKC61" s="51"/>
      <c r="AKD61" s="51"/>
      <c r="AKE61" s="51"/>
      <c r="AKF61" s="51"/>
      <c r="AKG61" s="51"/>
      <c r="AKH61" s="51"/>
      <c r="AKI61" s="51"/>
      <c r="AKJ61" s="51"/>
      <c r="AKK61" s="51"/>
      <c r="AKL61" s="51"/>
      <c r="AKM61" s="51"/>
      <c r="AKN61" s="51"/>
      <c r="AKO61" s="51"/>
      <c r="AKP61" s="51"/>
      <c r="AKQ61" s="51"/>
      <c r="AKR61" s="51"/>
      <c r="AKS61" s="51"/>
      <c r="AKT61" s="51"/>
      <c r="AKU61" s="51"/>
      <c r="AKV61" s="51"/>
      <c r="AKW61" s="51"/>
      <c r="AKX61" s="51"/>
      <c r="AKY61" s="51"/>
      <c r="AKZ61" s="51"/>
      <c r="ALA61" s="51"/>
      <c r="ALB61" s="51"/>
      <c r="ALC61" s="51"/>
      <c r="ALD61" s="51"/>
      <c r="ALE61" s="51"/>
      <c r="ALF61" s="51"/>
      <c r="ALG61" s="51"/>
      <c r="ALH61" s="51"/>
      <c r="ALI61" s="51"/>
      <c r="ALJ61" s="51"/>
      <c r="ALK61" s="51"/>
      <c r="ALL61" s="51"/>
      <c r="ALM61" s="51"/>
      <c r="ALN61" s="51"/>
      <c r="ALO61" s="51"/>
      <c r="ALP61" s="51"/>
      <c r="ALQ61" s="51"/>
      <c r="ALR61" s="51"/>
      <c r="ALS61" s="51"/>
      <c r="ALT61" s="51"/>
      <c r="ALU61" s="51"/>
    </row>
    <row r="62" spans="1:1009" s="77" customFormat="1" ht="23.25" customHeight="1" x14ac:dyDescent="0.25">
      <c r="A62" s="47"/>
      <c r="B62" s="48"/>
      <c r="C62" s="105" t="s">
        <v>21</v>
      </c>
      <c r="D62" s="105"/>
      <c r="E62" s="105"/>
      <c r="F62" s="39">
        <f>ROUND((F61*0.24),2)</f>
        <v>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  <c r="IW62" s="51"/>
      <c r="IX62" s="51"/>
      <c r="IY62" s="51"/>
      <c r="IZ62" s="51"/>
      <c r="JA62" s="51"/>
      <c r="JB62" s="51"/>
      <c r="JC62" s="51"/>
      <c r="JD62" s="51"/>
      <c r="JE62" s="51"/>
      <c r="JF62" s="51"/>
      <c r="JG62" s="51"/>
      <c r="JH62" s="51"/>
      <c r="JI62" s="51"/>
      <c r="JJ62" s="51"/>
      <c r="JK62" s="51"/>
      <c r="JL62" s="51"/>
      <c r="JM62" s="51"/>
      <c r="JN62" s="51"/>
      <c r="JO62" s="51"/>
      <c r="JP62" s="51"/>
      <c r="JQ62" s="51"/>
      <c r="JR62" s="51"/>
      <c r="JS62" s="51"/>
      <c r="JT62" s="51"/>
      <c r="JU62" s="51"/>
      <c r="JV62" s="51"/>
      <c r="JW62" s="51"/>
      <c r="JX62" s="51"/>
      <c r="JY62" s="51"/>
      <c r="JZ62" s="51"/>
      <c r="KA62" s="51"/>
      <c r="KB62" s="51"/>
      <c r="KC62" s="51"/>
      <c r="KD62" s="51"/>
      <c r="KE62" s="51"/>
      <c r="KF62" s="51"/>
      <c r="KG62" s="51"/>
      <c r="KH62" s="51"/>
      <c r="KI62" s="51"/>
      <c r="KJ62" s="51"/>
      <c r="KK62" s="51"/>
      <c r="KL62" s="51"/>
      <c r="KM62" s="51"/>
      <c r="KN62" s="51"/>
      <c r="KO62" s="51"/>
      <c r="KP62" s="51"/>
      <c r="KQ62" s="51"/>
      <c r="KR62" s="51"/>
      <c r="KS62" s="51"/>
      <c r="KT62" s="51"/>
      <c r="KU62" s="51"/>
      <c r="KV62" s="51"/>
      <c r="KW62" s="51"/>
      <c r="KX62" s="51"/>
      <c r="KY62" s="51"/>
      <c r="KZ62" s="51"/>
      <c r="LA62" s="51"/>
      <c r="LB62" s="51"/>
      <c r="LC62" s="51"/>
      <c r="LD62" s="51"/>
      <c r="LE62" s="51"/>
      <c r="LF62" s="51"/>
      <c r="LG62" s="51"/>
      <c r="LH62" s="51"/>
      <c r="LI62" s="51"/>
      <c r="LJ62" s="51"/>
      <c r="LK62" s="51"/>
      <c r="LL62" s="51"/>
      <c r="LM62" s="51"/>
      <c r="LN62" s="51"/>
      <c r="LO62" s="51"/>
      <c r="LP62" s="51"/>
      <c r="LQ62" s="51"/>
      <c r="LR62" s="51"/>
      <c r="LS62" s="51"/>
      <c r="LT62" s="51"/>
      <c r="LU62" s="51"/>
      <c r="LV62" s="51"/>
      <c r="LW62" s="51"/>
      <c r="LX62" s="51"/>
      <c r="LY62" s="51"/>
      <c r="LZ62" s="51"/>
      <c r="MA62" s="51"/>
      <c r="MB62" s="51"/>
      <c r="MC62" s="51"/>
      <c r="MD62" s="51"/>
      <c r="ME62" s="51"/>
      <c r="MF62" s="51"/>
      <c r="MG62" s="51"/>
      <c r="MH62" s="51"/>
      <c r="MI62" s="51"/>
      <c r="MJ62" s="51"/>
      <c r="MK62" s="51"/>
      <c r="ML62" s="51"/>
      <c r="MM62" s="51"/>
      <c r="MN62" s="51"/>
      <c r="MO62" s="51"/>
      <c r="MP62" s="51"/>
      <c r="MQ62" s="51"/>
      <c r="MR62" s="51"/>
      <c r="MS62" s="51"/>
      <c r="MT62" s="51"/>
      <c r="MU62" s="51"/>
      <c r="MV62" s="51"/>
      <c r="MW62" s="51"/>
      <c r="MX62" s="51"/>
      <c r="MY62" s="51"/>
      <c r="MZ62" s="51"/>
      <c r="NA62" s="51"/>
      <c r="NB62" s="51"/>
      <c r="NC62" s="51"/>
      <c r="ND62" s="51"/>
      <c r="NE62" s="51"/>
      <c r="NF62" s="51"/>
      <c r="NG62" s="51"/>
      <c r="NH62" s="51"/>
      <c r="NI62" s="51"/>
      <c r="NJ62" s="51"/>
      <c r="NK62" s="51"/>
      <c r="NL62" s="51"/>
      <c r="NM62" s="51"/>
      <c r="NN62" s="51"/>
      <c r="NO62" s="51"/>
      <c r="NP62" s="51"/>
      <c r="NQ62" s="51"/>
      <c r="NR62" s="51"/>
      <c r="NS62" s="51"/>
      <c r="NT62" s="51"/>
      <c r="NU62" s="51"/>
      <c r="NV62" s="51"/>
      <c r="NW62" s="51"/>
      <c r="NX62" s="51"/>
      <c r="NY62" s="51"/>
      <c r="NZ62" s="51"/>
      <c r="OA62" s="51"/>
      <c r="OB62" s="51"/>
      <c r="OC62" s="51"/>
      <c r="OD62" s="51"/>
      <c r="OE62" s="51"/>
      <c r="OF62" s="51"/>
      <c r="OG62" s="51"/>
      <c r="OH62" s="51"/>
      <c r="OI62" s="51"/>
      <c r="OJ62" s="51"/>
      <c r="OK62" s="51"/>
      <c r="OL62" s="51"/>
      <c r="OM62" s="51"/>
      <c r="ON62" s="51"/>
      <c r="OO62" s="51"/>
      <c r="OP62" s="51"/>
      <c r="OQ62" s="51"/>
      <c r="OR62" s="51"/>
      <c r="OS62" s="51"/>
      <c r="OT62" s="51"/>
      <c r="OU62" s="51"/>
      <c r="OV62" s="51"/>
      <c r="OW62" s="51"/>
      <c r="OX62" s="51"/>
      <c r="OY62" s="51"/>
      <c r="OZ62" s="51"/>
      <c r="PA62" s="51"/>
      <c r="PB62" s="51"/>
      <c r="PC62" s="51"/>
      <c r="PD62" s="51"/>
      <c r="PE62" s="51"/>
      <c r="PF62" s="51"/>
      <c r="PG62" s="51"/>
      <c r="PH62" s="51"/>
      <c r="PI62" s="51"/>
      <c r="PJ62" s="51"/>
      <c r="PK62" s="51"/>
      <c r="PL62" s="51"/>
      <c r="PM62" s="51"/>
      <c r="PN62" s="51"/>
      <c r="PO62" s="51"/>
      <c r="PP62" s="51"/>
      <c r="PQ62" s="51"/>
      <c r="PR62" s="51"/>
      <c r="PS62" s="51"/>
      <c r="PT62" s="51"/>
      <c r="PU62" s="51"/>
      <c r="PV62" s="51"/>
      <c r="PW62" s="51"/>
      <c r="PX62" s="51"/>
      <c r="PY62" s="51"/>
      <c r="PZ62" s="51"/>
      <c r="QA62" s="51"/>
      <c r="QB62" s="51"/>
      <c r="QC62" s="51"/>
      <c r="QD62" s="51"/>
      <c r="QE62" s="51"/>
      <c r="QF62" s="51"/>
      <c r="QG62" s="51"/>
      <c r="QH62" s="51"/>
      <c r="QI62" s="51"/>
      <c r="QJ62" s="51"/>
      <c r="QK62" s="51"/>
      <c r="QL62" s="51"/>
      <c r="QM62" s="51"/>
      <c r="QN62" s="51"/>
      <c r="QO62" s="51"/>
      <c r="QP62" s="51"/>
      <c r="QQ62" s="51"/>
      <c r="QR62" s="51"/>
      <c r="QS62" s="51"/>
      <c r="QT62" s="51"/>
      <c r="QU62" s="51"/>
      <c r="QV62" s="51"/>
      <c r="QW62" s="51"/>
      <c r="QX62" s="51"/>
      <c r="QY62" s="51"/>
      <c r="QZ62" s="51"/>
      <c r="RA62" s="51"/>
      <c r="RB62" s="51"/>
      <c r="RC62" s="51"/>
      <c r="RD62" s="51"/>
      <c r="RE62" s="51"/>
      <c r="RF62" s="51"/>
      <c r="RG62" s="51"/>
      <c r="RH62" s="51"/>
      <c r="RI62" s="51"/>
      <c r="RJ62" s="51"/>
      <c r="RK62" s="51"/>
      <c r="RL62" s="51"/>
      <c r="RM62" s="51"/>
      <c r="RN62" s="51"/>
      <c r="RO62" s="51"/>
      <c r="RP62" s="51"/>
      <c r="RQ62" s="51"/>
      <c r="RR62" s="51"/>
      <c r="RS62" s="51"/>
      <c r="RT62" s="51"/>
      <c r="RU62" s="51"/>
      <c r="RV62" s="51"/>
      <c r="RW62" s="51"/>
      <c r="RX62" s="51"/>
      <c r="RY62" s="51"/>
      <c r="RZ62" s="51"/>
      <c r="SA62" s="51"/>
      <c r="SB62" s="51"/>
      <c r="SC62" s="51"/>
      <c r="SD62" s="51"/>
      <c r="SE62" s="51"/>
      <c r="SF62" s="51"/>
      <c r="SG62" s="51"/>
      <c r="SH62" s="51"/>
      <c r="SI62" s="51"/>
      <c r="SJ62" s="51"/>
      <c r="SK62" s="51"/>
      <c r="SL62" s="51"/>
      <c r="SM62" s="51"/>
      <c r="SN62" s="51"/>
      <c r="SO62" s="51"/>
      <c r="SP62" s="51"/>
      <c r="SQ62" s="51"/>
      <c r="SR62" s="51"/>
      <c r="SS62" s="51"/>
      <c r="ST62" s="51"/>
      <c r="SU62" s="51"/>
      <c r="SV62" s="51"/>
      <c r="SW62" s="51"/>
      <c r="SX62" s="51"/>
      <c r="SY62" s="51"/>
      <c r="SZ62" s="51"/>
      <c r="TA62" s="51"/>
      <c r="TB62" s="51"/>
      <c r="TC62" s="51"/>
      <c r="TD62" s="51"/>
      <c r="TE62" s="51"/>
      <c r="TF62" s="51"/>
      <c r="TG62" s="51"/>
      <c r="TH62" s="51"/>
      <c r="TI62" s="51"/>
      <c r="TJ62" s="51"/>
      <c r="TK62" s="51"/>
      <c r="TL62" s="51"/>
      <c r="TM62" s="51"/>
      <c r="TN62" s="51"/>
      <c r="TO62" s="51"/>
      <c r="TP62" s="51"/>
      <c r="TQ62" s="51"/>
      <c r="TR62" s="51"/>
      <c r="TS62" s="51"/>
      <c r="TT62" s="51"/>
      <c r="TU62" s="51"/>
      <c r="TV62" s="51"/>
      <c r="TW62" s="51"/>
      <c r="TX62" s="51"/>
      <c r="TY62" s="51"/>
      <c r="TZ62" s="51"/>
      <c r="UA62" s="51"/>
      <c r="UB62" s="51"/>
      <c r="UC62" s="51"/>
      <c r="UD62" s="51"/>
      <c r="UE62" s="51"/>
      <c r="UF62" s="51"/>
      <c r="UG62" s="51"/>
      <c r="UH62" s="51"/>
      <c r="UI62" s="51"/>
      <c r="UJ62" s="51"/>
      <c r="UK62" s="51"/>
      <c r="UL62" s="51"/>
      <c r="UM62" s="51"/>
      <c r="UN62" s="51"/>
      <c r="UO62" s="51"/>
      <c r="UP62" s="51"/>
      <c r="UQ62" s="51"/>
      <c r="UR62" s="51"/>
      <c r="US62" s="51"/>
      <c r="UT62" s="51"/>
      <c r="UU62" s="51"/>
      <c r="UV62" s="51"/>
      <c r="UW62" s="51"/>
      <c r="UX62" s="51"/>
      <c r="UY62" s="51"/>
      <c r="UZ62" s="51"/>
      <c r="VA62" s="51"/>
      <c r="VB62" s="51"/>
      <c r="VC62" s="51"/>
      <c r="VD62" s="51"/>
      <c r="VE62" s="51"/>
      <c r="VF62" s="51"/>
      <c r="VG62" s="51"/>
      <c r="VH62" s="51"/>
      <c r="VI62" s="51"/>
      <c r="VJ62" s="51"/>
      <c r="VK62" s="51"/>
      <c r="VL62" s="51"/>
      <c r="VM62" s="51"/>
      <c r="VN62" s="51"/>
      <c r="VO62" s="51"/>
      <c r="VP62" s="51"/>
      <c r="VQ62" s="51"/>
      <c r="VR62" s="51"/>
      <c r="VS62" s="51"/>
      <c r="VT62" s="51"/>
      <c r="VU62" s="51"/>
      <c r="VV62" s="51"/>
      <c r="VW62" s="51"/>
      <c r="VX62" s="51"/>
      <c r="VY62" s="51"/>
      <c r="VZ62" s="51"/>
      <c r="WA62" s="51"/>
      <c r="WB62" s="51"/>
      <c r="WC62" s="51"/>
      <c r="WD62" s="51"/>
      <c r="WE62" s="51"/>
      <c r="WF62" s="51"/>
      <c r="WG62" s="51"/>
      <c r="WH62" s="51"/>
      <c r="WI62" s="51"/>
      <c r="WJ62" s="51"/>
      <c r="WK62" s="51"/>
      <c r="WL62" s="51"/>
      <c r="WM62" s="51"/>
      <c r="WN62" s="51"/>
      <c r="WO62" s="51"/>
      <c r="WP62" s="51"/>
      <c r="WQ62" s="51"/>
      <c r="WR62" s="51"/>
      <c r="WS62" s="51"/>
      <c r="WT62" s="51"/>
      <c r="WU62" s="51"/>
      <c r="WV62" s="51"/>
      <c r="WW62" s="51"/>
      <c r="WX62" s="51"/>
      <c r="WY62" s="51"/>
      <c r="WZ62" s="51"/>
      <c r="XA62" s="51"/>
      <c r="XB62" s="51"/>
      <c r="XC62" s="51"/>
      <c r="XD62" s="51"/>
      <c r="XE62" s="51"/>
      <c r="XF62" s="51"/>
      <c r="XG62" s="51"/>
      <c r="XH62" s="51"/>
      <c r="XI62" s="51"/>
      <c r="XJ62" s="51"/>
      <c r="XK62" s="51"/>
      <c r="XL62" s="51"/>
      <c r="XM62" s="51"/>
      <c r="XN62" s="51"/>
      <c r="XO62" s="51"/>
      <c r="XP62" s="51"/>
      <c r="XQ62" s="51"/>
      <c r="XR62" s="51"/>
      <c r="XS62" s="51"/>
      <c r="XT62" s="51"/>
      <c r="XU62" s="51"/>
      <c r="XV62" s="51"/>
      <c r="XW62" s="51"/>
      <c r="XX62" s="51"/>
      <c r="XY62" s="51"/>
      <c r="XZ62" s="51"/>
      <c r="YA62" s="51"/>
      <c r="YB62" s="51"/>
      <c r="YC62" s="51"/>
      <c r="YD62" s="51"/>
      <c r="YE62" s="51"/>
      <c r="YF62" s="51"/>
      <c r="YG62" s="51"/>
      <c r="YH62" s="51"/>
      <c r="YI62" s="51"/>
      <c r="YJ62" s="51"/>
      <c r="YK62" s="51"/>
      <c r="YL62" s="51"/>
      <c r="YM62" s="51"/>
      <c r="YN62" s="51"/>
      <c r="YO62" s="51"/>
      <c r="YP62" s="51"/>
      <c r="YQ62" s="51"/>
      <c r="YR62" s="51"/>
      <c r="YS62" s="51"/>
      <c r="YT62" s="51"/>
      <c r="YU62" s="51"/>
      <c r="YV62" s="51"/>
      <c r="YW62" s="51"/>
      <c r="YX62" s="51"/>
      <c r="YY62" s="51"/>
      <c r="YZ62" s="51"/>
      <c r="ZA62" s="51"/>
      <c r="ZB62" s="51"/>
      <c r="ZC62" s="51"/>
      <c r="ZD62" s="51"/>
      <c r="ZE62" s="51"/>
      <c r="ZF62" s="51"/>
      <c r="ZG62" s="51"/>
      <c r="ZH62" s="51"/>
      <c r="ZI62" s="51"/>
      <c r="ZJ62" s="51"/>
      <c r="ZK62" s="51"/>
      <c r="ZL62" s="51"/>
      <c r="ZM62" s="51"/>
      <c r="ZN62" s="51"/>
      <c r="ZO62" s="51"/>
      <c r="ZP62" s="51"/>
      <c r="ZQ62" s="51"/>
      <c r="ZR62" s="51"/>
      <c r="ZS62" s="51"/>
      <c r="ZT62" s="51"/>
      <c r="ZU62" s="51"/>
      <c r="ZV62" s="51"/>
      <c r="ZW62" s="51"/>
      <c r="ZX62" s="51"/>
      <c r="ZY62" s="51"/>
      <c r="ZZ62" s="51"/>
      <c r="AAA62" s="51"/>
      <c r="AAB62" s="51"/>
      <c r="AAC62" s="51"/>
      <c r="AAD62" s="51"/>
      <c r="AAE62" s="51"/>
      <c r="AAF62" s="51"/>
      <c r="AAG62" s="51"/>
      <c r="AAH62" s="51"/>
      <c r="AAI62" s="51"/>
      <c r="AAJ62" s="51"/>
      <c r="AAK62" s="51"/>
      <c r="AAL62" s="51"/>
      <c r="AAM62" s="51"/>
      <c r="AAN62" s="51"/>
      <c r="AAO62" s="51"/>
      <c r="AAP62" s="51"/>
      <c r="AAQ62" s="51"/>
      <c r="AAR62" s="51"/>
      <c r="AAS62" s="51"/>
      <c r="AAT62" s="51"/>
      <c r="AAU62" s="51"/>
      <c r="AAV62" s="51"/>
      <c r="AAW62" s="51"/>
      <c r="AAX62" s="51"/>
      <c r="AAY62" s="51"/>
      <c r="AAZ62" s="51"/>
      <c r="ABA62" s="51"/>
      <c r="ABB62" s="51"/>
      <c r="ABC62" s="51"/>
      <c r="ABD62" s="51"/>
      <c r="ABE62" s="51"/>
      <c r="ABF62" s="51"/>
      <c r="ABG62" s="51"/>
      <c r="ABH62" s="51"/>
      <c r="ABI62" s="51"/>
      <c r="ABJ62" s="51"/>
      <c r="ABK62" s="51"/>
      <c r="ABL62" s="51"/>
      <c r="ABM62" s="51"/>
      <c r="ABN62" s="51"/>
      <c r="ABO62" s="51"/>
      <c r="ABP62" s="51"/>
      <c r="ABQ62" s="51"/>
      <c r="ABR62" s="51"/>
      <c r="ABS62" s="51"/>
      <c r="ABT62" s="51"/>
      <c r="ABU62" s="51"/>
      <c r="ABV62" s="51"/>
      <c r="ABW62" s="51"/>
      <c r="ABX62" s="51"/>
      <c r="ABY62" s="51"/>
      <c r="ABZ62" s="51"/>
      <c r="ACA62" s="51"/>
      <c r="ACB62" s="51"/>
      <c r="ACC62" s="51"/>
      <c r="ACD62" s="51"/>
      <c r="ACE62" s="51"/>
      <c r="ACF62" s="51"/>
      <c r="ACG62" s="51"/>
      <c r="ACH62" s="51"/>
      <c r="ACI62" s="51"/>
      <c r="ACJ62" s="51"/>
      <c r="ACK62" s="51"/>
      <c r="ACL62" s="51"/>
      <c r="ACM62" s="51"/>
      <c r="ACN62" s="51"/>
      <c r="ACO62" s="51"/>
      <c r="ACP62" s="51"/>
      <c r="ACQ62" s="51"/>
      <c r="ACR62" s="51"/>
      <c r="ACS62" s="51"/>
      <c r="ACT62" s="51"/>
      <c r="ACU62" s="51"/>
      <c r="ACV62" s="51"/>
      <c r="ACW62" s="51"/>
      <c r="ACX62" s="51"/>
      <c r="ACY62" s="51"/>
      <c r="ACZ62" s="51"/>
      <c r="ADA62" s="51"/>
      <c r="ADB62" s="51"/>
      <c r="ADC62" s="51"/>
      <c r="ADD62" s="51"/>
      <c r="ADE62" s="51"/>
      <c r="ADF62" s="51"/>
      <c r="ADG62" s="51"/>
      <c r="ADH62" s="51"/>
      <c r="ADI62" s="51"/>
      <c r="ADJ62" s="51"/>
      <c r="ADK62" s="51"/>
      <c r="ADL62" s="51"/>
      <c r="ADM62" s="51"/>
      <c r="ADN62" s="51"/>
      <c r="ADO62" s="51"/>
      <c r="ADP62" s="51"/>
      <c r="ADQ62" s="51"/>
      <c r="ADR62" s="51"/>
      <c r="ADS62" s="51"/>
      <c r="ADT62" s="51"/>
      <c r="ADU62" s="51"/>
      <c r="ADV62" s="51"/>
      <c r="ADW62" s="51"/>
      <c r="ADX62" s="51"/>
      <c r="ADY62" s="51"/>
      <c r="ADZ62" s="51"/>
      <c r="AEA62" s="51"/>
      <c r="AEB62" s="51"/>
      <c r="AEC62" s="51"/>
      <c r="AED62" s="51"/>
      <c r="AEE62" s="51"/>
      <c r="AEF62" s="51"/>
      <c r="AEG62" s="51"/>
      <c r="AEH62" s="51"/>
      <c r="AEI62" s="51"/>
      <c r="AEJ62" s="51"/>
      <c r="AEK62" s="51"/>
      <c r="AEL62" s="51"/>
      <c r="AEM62" s="51"/>
      <c r="AEN62" s="51"/>
      <c r="AEO62" s="51"/>
      <c r="AEP62" s="51"/>
      <c r="AEQ62" s="51"/>
      <c r="AER62" s="51"/>
      <c r="AES62" s="51"/>
      <c r="AET62" s="51"/>
      <c r="AEU62" s="51"/>
      <c r="AEV62" s="51"/>
      <c r="AEW62" s="51"/>
      <c r="AEX62" s="51"/>
      <c r="AEY62" s="51"/>
      <c r="AEZ62" s="51"/>
      <c r="AFA62" s="51"/>
      <c r="AFB62" s="51"/>
      <c r="AFC62" s="51"/>
      <c r="AFD62" s="51"/>
      <c r="AFE62" s="51"/>
      <c r="AFF62" s="51"/>
      <c r="AFG62" s="51"/>
      <c r="AFH62" s="51"/>
      <c r="AFI62" s="51"/>
      <c r="AFJ62" s="51"/>
      <c r="AFK62" s="51"/>
      <c r="AFL62" s="51"/>
      <c r="AFM62" s="51"/>
      <c r="AFN62" s="51"/>
      <c r="AFO62" s="51"/>
      <c r="AFP62" s="51"/>
      <c r="AFQ62" s="51"/>
      <c r="AFR62" s="51"/>
      <c r="AFS62" s="51"/>
      <c r="AFT62" s="51"/>
      <c r="AFU62" s="51"/>
      <c r="AFV62" s="51"/>
      <c r="AFW62" s="51"/>
      <c r="AFX62" s="51"/>
      <c r="AFY62" s="51"/>
      <c r="AFZ62" s="51"/>
      <c r="AGA62" s="51"/>
      <c r="AGB62" s="51"/>
      <c r="AGC62" s="51"/>
      <c r="AGD62" s="51"/>
      <c r="AGE62" s="51"/>
      <c r="AGF62" s="51"/>
      <c r="AGG62" s="51"/>
      <c r="AGH62" s="51"/>
      <c r="AGI62" s="51"/>
      <c r="AGJ62" s="51"/>
      <c r="AGK62" s="51"/>
      <c r="AGL62" s="51"/>
      <c r="AGM62" s="51"/>
      <c r="AGN62" s="51"/>
      <c r="AGO62" s="51"/>
      <c r="AGP62" s="51"/>
      <c r="AGQ62" s="51"/>
      <c r="AGR62" s="51"/>
      <c r="AGS62" s="51"/>
      <c r="AGT62" s="51"/>
      <c r="AGU62" s="51"/>
      <c r="AGV62" s="51"/>
      <c r="AGW62" s="51"/>
      <c r="AGX62" s="51"/>
      <c r="AGY62" s="51"/>
      <c r="AGZ62" s="51"/>
      <c r="AHA62" s="51"/>
      <c r="AHB62" s="51"/>
      <c r="AHC62" s="51"/>
      <c r="AHD62" s="51"/>
      <c r="AHE62" s="51"/>
      <c r="AHF62" s="51"/>
      <c r="AHG62" s="51"/>
      <c r="AHH62" s="51"/>
      <c r="AHI62" s="51"/>
      <c r="AHJ62" s="51"/>
      <c r="AHK62" s="51"/>
      <c r="AHL62" s="51"/>
      <c r="AHM62" s="51"/>
      <c r="AHN62" s="51"/>
      <c r="AHO62" s="51"/>
      <c r="AHP62" s="51"/>
      <c r="AHQ62" s="51"/>
      <c r="AHR62" s="51"/>
      <c r="AHS62" s="51"/>
      <c r="AHT62" s="51"/>
      <c r="AHU62" s="51"/>
      <c r="AHV62" s="51"/>
      <c r="AHW62" s="51"/>
      <c r="AHX62" s="51"/>
      <c r="AHY62" s="51"/>
      <c r="AHZ62" s="51"/>
      <c r="AIA62" s="51"/>
      <c r="AIB62" s="51"/>
      <c r="AIC62" s="51"/>
      <c r="AID62" s="51"/>
      <c r="AIE62" s="51"/>
      <c r="AIF62" s="51"/>
      <c r="AIG62" s="51"/>
      <c r="AIH62" s="51"/>
      <c r="AII62" s="51"/>
      <c r="AIJ62" s="51"/>
      <c r="AIK62" s="51"/>
      <c r="AIL62" s="51"/>
      <c r="AIM62" s="51"/>
      <c r="AIN62" s="51"/>
      <c r="AIO62" s="51"/>
      <c r="AIP62" s="51"/>
      <c r="AIQ62" s="51"/>
      <c r="AIR62" s="51"/>
      <c r="AIS62" s="51"/>
      <c r="AIT62" s="51"/>
      <c r="AIU62" s="51"/>
      <c r="AIV62" s="51"/>
      <c r="AIW62" s="51"/>
      <c r="AIX62" s="51"/>
      <c r="AIY62" s="51"/>
      <c r="AIZ62" s="51"/>
      <c r="AJA62" s="51"/>
      <c r="AJB62" s="51"/>
      <c r="AJC62" s="51"/>
      <c r="AJD62" s="51"/>
      <c r="AJE62" s="51"/>
      <c r="AJF62" s="51"/>
      <c r="AJG62" s="51"/>
      <c r="AJH62" s="51"/>
      <c r="AJI62" s="51"/>
      <c r="AJJ62" s="51"/>
      <c r="AJK62" s="51"/>
      <c r="AJL62" s="51"/>
      <c r="AJM62" s="51"/>
      <c r="AJN62" s="51"/>
      <c r="AJO62" s="51"/>
      <c r="AJP62" s="51"/>
      <c r="AJQ62" s="51"/>
      <c r="AJR62" s="51"/>
      <c r="AJS62" s="51"/>
      <c r="AJT62" s="51"/>
      <c r="AJU62" s="51"/>
      <c r="AJV62" s="51"/>
      <c r="AJW62" s="51"/>
      <c r="AJX62" s="51"/>
      <c r="AJY62" s="51"/>
      <c r="AJZ62" s="51"/>
      <c r="AKA62" s="51"/>
      <c r="AKB62" s="51"/>
      <c r="AKC62" s="51"/>
      <c r="AKD62" s="51"/>
      <c r="AKE62" s="51"/>
      <c r="AKF62" s="51"/>
      <c r="AKG62" s="51"/>
      <c r="AKH62" s="51"/>
      <c r="AKI62" s="51"/>
      <c r="AKJ62" s="51"/>
      <c r="AKK62" s="51"/>
      <c r="AKL62" s="51"/>
      <c r="AKM62" s="51"/>
      <c r="AKN62" s="51"/>
      <c r="AKO62" s="51"/>
      <c r="AKP62" s="51"/>
      <c r="AKQ62" s="51"/>
      <c r="AKR62" s="51"/>
      <c r="AKS62" s="51"/>
      <c r="AKT62" s="51"/>
      <c r="AKU62" s="51"/>
      <c r="AKV62" s="51"/>
      <c r="AKW62" s="51"/>
      <c r="AKX62" s="51"/>
      <c r="AKY62" s="51"/>
      <c r="AKZ62" s="51"/>
      <c r="ALA62" s="51"/>
      <c r="ALB62" s="51"/>
      <c r="ALC62" s="51"/>
      <c r="ALD62" s="51"/>
      <c r="ALE62" s="51"/>
      <c r="ALF62" s="51"/>
      <c r="ALG62" s="51"/>
      <c r="ALH62" s="51"/>
      <c r="ALI62" s="51"/>
      <c r="ALJ62" s="51"/>
      <c r="ALK62" s="51"/>
      <c r="ALL62" s="51"/>
      <c r="ALM62" s="51"/>
      <c r="ALN62" s="51"/>
      <c r="ALO62" s="51"/>
      <c r="ALP62" s="51"/>
      <c r="ALQ62" s="51"/>
      <c r="ALR62" s="51"/>
      <c r="ALS62" s="51"/>
      <c r="ALT62" s="51"/>
      <c r="ALU62" s="51"/>
    </row>
    <row r="63" spans="1:1009" s="77" customFormat="1" ht="23.25" customHeight="1" x14ac:dyDescent="0.25">
      <c r="A63" s="47"/>
      <c r="B63" s="48"/>
      <c r="C63" s="106" t="s">
        <v>22</v>
      </c>
      <c r="D63" s="106"/>
      <c r="E63" s="106"/>
      <c r="F63" s="40">
        <f>ROUND((F61+F62),2)</f>
        <v>0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  <c r="IW63" s="51"/>
      <c r="IX63" s="51"/>
      <c r="IY63" s="51"/>
      <c r="IZ63" s="51"/>
      <c r="JA63" s="51"/>
      <c r="JB63" s="51"/>
      <c r="JC63" s="51"/>
      <c r="JD63" s="51"/>
      <c r="JE63" s="51"/>
      <c r="JF63" s="51"/>
      <c r="JG63" s="51"/>
      <c r="JH63" s="51"/>
      <c r="JI63" s="51"/>
      <c r="JJ63" s="51"/>
      <c r="JK63" s="51"/>
      <c r="JL63" s="51"/>
      <c r="JM63" s="51"/>
      <c r="JN63" s="51"/>
      <c r="JO63" s="51"/>
      <c r="JP63" s="51"/>
      <c r="JQ63" s="51"/>
      <c r="JR63" s="51"/>
      <c r="JS63" s="51"/>
      <c r="JT63" s="51"/>
      <c r="JU63" s="51"/>
      <c r="JV63" s="51"/>
      <c r="JW63" s="51"/>
      <c r="JX63" s="51"/>
      <c r="JY63" s="51"/>
      <c r="JZ63" s="51"/>
      <c r="KA63" s="51"/>
      <c r="KB63" s="51"/>
      <c r="KC63" s="51"/>
      <c r="KD63" s="51"/>
      <c r="KE63" s="51"/>
      <c r="KF63" s="51"/>
      <c r="KG63" s="51"/>
      <c r="KH63" s="51"/>
      <c r="KI63" s="51"/>
      <c r="KJ63" s="51"/>
      <c r="KK63" s="51"/>
      <c r="KL63" s="51"/>
      <c r="KM63" s="51"/>
      <c r="KN63" s="51"/>
      <c r="KO63" s="51"/>
      <c r="KP63" s="51"/>
      <c r="KQ63" s="51"/>
      <c r="KR63" s="51"/>
      <c r="KS63" s="51"/>
      <c r="KT63" s="51"/>
      <c r="KU63" s="51"/>
      <c r="KV63" s="51"/>
      <c r="KW63" s="51"/>
      <c r="KX63" s="51"/>
      <c r="KY63" s="51"/>
      <c r="KZ63" s="51"/>
      <c r="LA63" s="51"/>
      <c r="LB63" s="51"/>
      <c r="LC63" s="51"/>
      <c r="LD63" s="51"/>
      <c r="LE63" s="51"/>
      <c r="LF63" s="51"/>
      <c r="LG63" s="51"/>
      <c r="LH63" s="51"/>
      <c r="LI63" s="51"/>
      <c r="LJ63" s="51"/>
      <c r="LK63" s="51"/>
      <c r="LL63" s="51"/>
      <c r="LM63" s="51"/>
      <c r="LN63" s="51"/>
      <c r="LO63" s="51"/>
      <c r="LP63" s="51"/>
      <c r="LQ63" s="51"/>
      <c r="LR63" s="51"/>
      <c r="LS63" s="51"/>
      <c r="LT63" s="51"/>
      <c r="LU63" s="51"/>
      <c r="LV63" s="51"/>
      <c r="LW63" s="51"/>
      <c r="LX63" s="51"/>
      <c r="LY63" s="51"/>
      <c r="LZ63" s="51"/>
      <c r="MA63" s="51"/>
      <c r="MB63" s="51"/>
      <c r="MC63" s="51"/>
      <c r="MD63" s="51"/>
      <c r="ME63" s="51"/>
      <c r="MF63" s="51"/>
      <c r="MG63" s="51"/>
      <c r="MH63" s="51"/>
      <c r="MI63" s="51"/>
      <c r="MJ63" s="51"/>
      <c r="MK63" s="51"/>
      <c r="ML63" s="51"/>
      <c r="MM63" s="51"/>
      <c r="MN63" s="51"/>
      <c r="MO63" s="51"/>
      <c r="MP63" s="51"/>
      <c r="MQ63" s="51"/>
      <c r="MR63" s="51"/>
      <c r="MS63" s="51"/>
      <c r="MT63" s="51"/>
      <c r="MU63" s="51"/>
      <c r="MV63" s="51"/>
      <c r="MW63" s="51"/>
      <c r="MX63" s="51"/>
      <c r="MY63" s="51"/>
      <c r="MZ63" s="51"/>
      <c r="NA63" s="51"/>
      <c r="NB63" s="51"/>
      <c r="NC63" s="51"/>
      <c r="ND63" s="51"/>
      <c r="NE63" s="51"/>
      <c r="NF63" s="51"/>
      <c r="NG63" s="51"/>
      <c r="NH63" s="51"/>
      <c r="NI63" s="51"/>
      <c r="NJ63" s="51"/>
      <c r="NK63" s="51"/>
      <c r="NL63" s="51"/>
      <c r="NM63" s="51"/>
      <c r="NN63" s="51"/>
      <c r="NO63" s="51"/>
      <c r="NP63" s="51"/>
      <c r="NQ63" s="51"/>
      <c r="NR63" s="51"/>
      <c r="NS63" s="51"/>
      <c r="NT63" s="51"/>
      <c r="NU63" s="51"/>
      <c r="NV63" s="51"/>
      <c r="NW63" s="51"/>
      <c r="NX63" s="51"/>
      <c r="NY63" s="51"/>
      <c r="NZ63" s="51"/>
      <c r="OA63" s="51"/>
      <c r="OB63" s="51"/>
      <c r="OC63" s="51"/>
      <c r="OD63" s="51"/>
      <c r="OE63" s="51"/>
      <c r="OF63" s="51"/>
      <c r="OG63" s="51"/>
      <c r="OH63" s="51"/>
      <c r="OI63" s="51"/>
      <c r="OJ63" s="51"/>
      <c r="OK63" s="51"/>
      <c r="OL63" s="51"/>
      <c r="OM63" s="51"/>
      <c r="ON63" s="51"/>
      <c r="OO63" s="51"/>
      <c r="OP63" s="51"/>
      <c r="OQ63" s="51"/>
      <c r="OR63" s="51"/>
      <c r="OS63" s="51"/>
      <c r="OT63" s="51"/>
      <c r="OU63" s="51"/>
      <c r="OV63" s="51"/>
      <c r="OW63" s="51"/>
      <c r="OX63" s="51"/>
      <c r="OY63" s="51"/>
      <c r="OZ63" s="51"/>
      <c r="PA63" s="51"/>
      <c r="PB63" s="51"/>
      <c r="PC63" s="51"/>
      <c r="PD63" s="51"/>
      <c r="PE63" s="51"/>
      <c r="PF63" s="51"/>
      <c r="PG63" s="51"/>
      <c r="PH63" s="51"/>
      <c r="PI63" s="51"/>
      <c r="PJ63" s="51"/>
      <c r="PK63" s="51"/>
      <c r="PL63" s="51"/>
      <c r="PM63" s="51"/>
      <c r="PN63" s="51"/>
      <c r="PO63" s="51"/>
      <c r="PP63" s="51"/>
      <c r="PQ63" s="51"/>
      <c r="PR63" s="51"/>
      <c r="PS63" s="51"/>
      <c r="PT63" s="51"/>
      <c r="PU63" s="51"/>
      <c r="PV63" s="51"/>
      <c r="PW63" s="51"/>
      <c r="PX63" s="51"/>
      <c r="PY63" s="51"/>
      <c r="PZ63" s="51"/>
      <c r="QA63" s="51"/>
      <c r="QB63" s="51"/>
      <c r="QC63" s="51"/>
      <c r="QD63" s="51"/>
      <c r="QE63" s="51"/>
      <c r="QF63" s="51"/>
      <c r="QG63" s="51"/>
      <c r="QH63" s="51"/>
      <c r="QI63" s="51"/>
      <c r="QJ63" s="51"/>
      <c r="QK63" s="51"/>
      <c r="QL63" s="51"/>
      <c r="QM63" s="51"/>
      <c r="QN63" s="51"/>
      <c r="QO63" s="51"/>
      <c r="QP63" s="51"/>
      <c r="QQ63" s="51"/>
      <c r="QR63" s="51"/>
      <c r="QS63" s="51"/>
      <c r="QT63" s="51"/>
      <c r="QU63" s="51"/>
      <c r="QV63" s="51"/>
      <c r="QW63" s="51"/>
      <c r="QX63" s="51"/>
      <c r="QY63" s="51"/>
      <c r="QZ63" s="51"/>
      <c r="RA63" s="51"/>
      <c r="RB63" s="51"/>
      <c r="RC63" s="51"/>
      <c r="RD63" s="51"/>
      <c r="RE63" s="51"/>
      <c r="RF63" s="51"/>
      <c r="RG63" s="51"/>
      <c r="RH63" s="51"/>
      <c r="RI63" s="51"/>
      <c r="RJ63" s="51"/>
      <c r="RK63" s="51"/>
      <c r="RL63" s="51"/>
      <c r="RM63" s="51"/>
      <c r="RN63" s="51"/>
      <c r="RO63" s="51"/>
      <c r="RP63" s="51"/>
      <c r="RQ63" s="51"/>
      <c r="RR63" s="51"/>
      <c r="RS63" s="51"/>
      <c r="RT63" s="51"/>
      <c r="RU63" s="51"/>
      <c r="RV63" s="51"/>
      <c r="RW63" s="51"/>
      <c r="RX63" s="51"/>
      <c r="RY63" s="51"/>
      <c r="RZ63" s="51"/>
      <c r="SA63" s="51"/>
      <c r="SB63" s="51"/>
      <c r="SC63" s="51"/>
      <c r="SD63" s="51"/>
      <c r="SE63" s="51"/>
      <c r="SF63" s="51"/>
      <c r="SG63" s="51"/>
      <c r="SH63" s="51"/>
      <c r="SI63" s="51"/>
      <c r="SJ63" s="51"/>
      <c r="SK63" s="51"/>
      <c r="SL63" s="51"/>
      <c r="SM63" s="51"/>
      <c r="SN63" s="51"/>
      <c r="SO63" s="51"/>
      <c r="SP63" s="51"/>
      <c r="SQ63" s="51"/>
      <c r="SR63" s="51"/>
      <c r="SS63" s="51"/>
      <c r="ST63" s="51"/>
      <c r="SU63" s="51"/>
      <c r="SV63" s="51"/>
      <c r="SW63" s="51"/>
      <c r="SX63" s="51"/>
      <c r="SY63" s="51"/>
      <c r="SZ63" s="51"/>
      <c r="TA63" s="51"/>
      <c r="TB63" s="51"/>
      <c r="TC63" s="51"/>
      <c r="TD63" s="51"/>
      <c r="TE63" s="51"/>
      <c r="TF63" s="51"/>
      <c r="TG63" s="51"/>
      <c r="TH63" s="51"/>
      <c r="TI63" s="51"/>
      <c r="TJ63" s="51"/>
      <c r="TK63" s="51"/>
      <c r="TL63" s="51"/>
      <c r="TM63" s="51"/>
      <c r="TN63" s="51"/>
      <c r="TO63" s="51"/>
      <c r="TP63" s="51"/>
      <c r="TQ63" s="51"/>
      <c r="TR63" s="51"/>
      <c r="TS63" s="51"/>
      <c r="TT63" s="51"/>
      <c r="TU63" s="51"/>
      <c r="TV63" s="51"/>
      <c r="TW63" s="51"/>
      <c r="TX63" s="51"/>
      <c r="TY63" s="51"/>
      <c r="TZ63" s="51"/>
      <c r="UA63" s="51"/>
      <c r="UB63" s="51"/>
      <c r="UC63" s="51"/>
      <c r="UD63" s="51"/>
      <c r="UE63" s="51"/>
      <c r="UF63" s="51"/>
      <c r="UG63" s="51"/>
      <c r="UH63" s="51"/>
      <c r="UI63" s="51"/>
      <c r="UJ63" s="51"/>
      <c r="UK63" s="51"/>
      <c r="UL63" s="51"/>
      <c r="UM63" s="51"/>
      <c r="UN63" s="51"/>
      <c r="UO63" s="51"/>
      <c r="UP63" s="51"/>
      <c r="UQ63" s="51"/>
      <c r="UR63" s="51"/>
      <c r="US63" s="51"/>
      <c r="UT63" s="51"/>
      <c r="UU63" s="51"/>
      <c r="UV63" s="51"/>
      <c r="UW63" s="51"/>
      <c r="UX63" s="51"/>
      <c r="UY63" s="51"/>
      <c r="UZ63" s="51"/>
      <c r="VA63" s="51"/>
      <c r="VB63" s="51"/>
      <c r="VC63" s="51"/>
      <c r="VD63" s="51"/>
      <c r="VE63" s="51"/>
      <c r="VF63" s="51"/>
      <c r="VG63" s="51"/>
      <c r="VH63" s="51"/>
      <c r="VI63" s="51"/>
      <c r="VJ63" s="51"/>
      <c r="VK63" s="51"/>
      <c r="VL63" s="51"/>
      <c r="VM63" s="51"/>
      <c r="VN63" s="51"/>
      <c r="VO63" s="51"/>
      <c r="VP63" s="51"/>
      <c r="VQ63" s="51"/>
      <c r="VR63" s="51"/>
      <c r="VS63" s="51"/>
      <c r="VT63" s="51"/>
      <c r="VU63" s="51"/>
      <c r="VV63" s="51"/>
      <c r="VW63" s="51"/>
      <c r="VX63" s="51"/>
      <c r="VY63" s="51"/>
      <c r="VZ63" s="51"/>
      <c r="WA63" s="51"/>
      <c r="WB63" s="51"/>
      <c r="WC63" s="51"/>
      <c r="WD63" s="51"/>
      <c r="WE63" s="51"/>
      <c r="WF63" s="51"/>
      <c r="WG63" s="51"/>
      <c r="WH63" s="51"/>
      <c r="WI63" s="51"/>
      <c r="WJ63" s="51"/>
      <c r="WK63" s="51"/>
      <c r="WL63" s="51"/>
      <c r="WM63" s="51"/>
      <c r="WN63" s="51"/>
      <c r="WO63" s="51"/>
      <c r="WP63" s="51"/>
      <c r="WQ63" s="51"/>
      <c r="WR63" s="51"/>
      <c r="WS63" s="51"/>
      <c r="WT63" s="51"/>
      <c r="WU63" s="51"/>
      <c r="WV63" s="51"/>
      <c r="WW63" s="51"/>
      <c r="WX63" s="51"/>
      <c r="WY63" s="51"/>
      <c r="WZ63" s="51"/>
      <c r="XA63" s="51"/>
      <c r="XB63" s="51"/>
      <c r="XC63" s="51"/>
      <c r="XD63" s="51"/>
      <c r="XE63" s="51"/>
      <c r="XF63" s="51"/>
      <c r="XG63" s="51"/>
      <c r="XH63" s="51"/>
      <c r="XI63" s="51"/>
      <c r="XJ63" s="51"/>
      <c r="XK63" s="51"/>
      <c r="XL63" s="51"/>
      <c r="XM63" s="51"/>
      <c r="XN63" s="51"/>
      <c r="XO63" s="51"/>
      <c r="XP63" s="51"/>
      <c r="XQ63" s="51"/>
      <c r="XR63" s="51"/>
      <c r="XS63" s="51"/>
      <c r="XT63" s="51"/>
      <c r="XU63" s="51"/>
      <c r="XV63" s="51"/>
      <c r="XW63" s="51"/>
      <c r="XX63" s="51"/>
      <c r="XY63" s="51"/>
      <c r="XZ63" s="51"/>
      <c r="YA63" s="51"/>
      <c r="YB63" s="51"/>
      <c r="YC63" s="51"/>
      <c r="YD63" s="51"/>
      <c r="YE63" s="51"/>
      <c r="YF63" s="51"/>
      <c r="YG63" s="51"/>
      <c r="YH63" s="51"/>
      <c r="YI63" s="51"/>
      <c r="YJ63" s="51"/>
      <c r="YK63" s="51"/>
      <c r="YL63" s="51"/>
      <c r="YM63" s="51"/>
      <c r="YN63" s="51"/>
      <c r="YO63" s="51"/>
      <c r="YP63" s="51"/>
      <c r="YQ63" s="51"/>
      <c r="YR63" s="51"/>
      <c r="YS63" s="51"/>
      <c r="YT63" s="51"/>
      <c r="YU63" s="51"/>
      <c r="YV63" s="51"/>
      <c r="YW63" s="51"/>
      <c r="YX63" s="51"/>
      <c r="YY63" s="51"/>
      <c r="YZ63" s="51"/>
      <c r="ZA63" s="51"/>
      <c r="ZB63" s="51"/>
      <c r="ZC63" s="51"/>
      <c r="ZD63" s="51"/>
      <c r="ZE63" s="51"/>
      <c r="ZF63" s="51"/>
      <c r="ZG63" s="51"/>
      <c r="ZH63" s="51"/>
      <c r="ZI63" s="51"/>
      <c r="ZJ63" s="51"/>
      <c r="ZK63" s="51"/>
      <c r="ZL63" s="51"/>
      <c r="ZM63" s="51"/>
      <c r="ZN63" s="51"/>
      <c r="ZO63" s="51"/>
      <c r="ZP63" s="51"/>
      <c r="ZQ63" s="51"/>
      <c r="ZR63" s="51"/>
      <c r="ZS63" s="51"/>
      <c r="ZT63" s="51"/>
      <c r="ZU63" s="51"/>
      <c r="ZV63" s="51"/>
      <c r="ZW63" s="51"/>
      <c r="ZX63" s="51"/>
      <c r="ZY63" s="51"/>
      <c r="ZZ63" s="51"/>
      <c r="AAA63" s="51"/>
      <c r="AAB63" s="51"/>
      <c r="AAC63" s="51"/>
      <c r="AAD63" s="51"/>
      <c r="AAE63" s="51"/>
      <c r="AAF63" s="51"/>
      <c r="AAG63" s="51"/>
      <c r="AAH63" s="51"/>
      <c r="AAI63" s="51"/>
      <c r="AAJ63" s="51"/>
      <c r="AAK63" s="51"/>
      <c r="AAL63" s="51"/>
      <c r="AAM63" s="51"/>
      <c r="AAN63" s="51"/>
      <c r="AAO63" s="51"/>
      <c r="AAP63" s="51"/>
      <c r="AAQ63" s="51"/>
      <c r="AAR63" s="51"/>
      <c r="AAS63" s="51"/>
      <c r="AAT63" s="51"/>
      <c r="AAU63" s="51"/>
      <c r="AAV63" s="51"/>
      <c r="AAW63" s="51"/>
      <c r="AAX63" s="51"/>
      <c r="AAY63" s="51"/>
      <c r="AAZ63" s="51"/>
      <c r="ABA63" s="51"/>
      <c r="ABB63" s="51"/>
      <c r="ABC63" s="51"/>
      <c r="ABD63" s="51"/>
      <c r="ABE63" s="51"/>
      <c r="ABF63" s="51"/>
      <c r="ABG63" s="51"/>
      <c r="ABH63" s="51"/>
      <c r="ABI63" s="51"/>
      <c r="ABJ63" s="51"/>
      <c r="ABK63" s="51"/>
      <c r="ABL63" s="51"/>
      <c r="ABM63" s="51"/>
      <c r="ABN63" s="51"/>
      <c r="ABO63" s="51"/>
      <c r="ABP63" s="51"/>
      <c r="ABQ63" s="51"/>
      <c r="ABR63" s="51"/>
      <c r="ABS63" s="51"/>
      <c r="ABT63" s="51"/>
      <c r="ABU63" s="51"/>
      <c r="ABV63" s="51"/>
      <c r="ABW63" s="51"/>
      <c r="ABX63" s="51"/>
      <c r="ABY63" s="51"/>
      <c r="ABZ63" s="51"/>
      <c r="ACA63" s="51"/>
      <c r="ACB63" s="51"/>
      <c r="ACC63" s="51"/>
      <c r="ACD63" s="51"/>
      <c r="ACE63" s="51"/>
      <c r="ACF63" s="51"/>
      <c r="ACG63" s="51"/>
      <c r="ACH63" s="51"/>
      <c r="ACI63" s="51"/>
      <c r="ACJ63" s="51"/>
      <c r="ACK63" s="51"/>
      <c r="ACL63" s="51"/>
      <c r="ACM63" s="51"/>
      <c r="ACN63" s="51"/>
      <c r="ACO63" s="51"/>
      <c r="ACP63" s="51"/>
      <c r="ACQ63" s="51"/>
      <c r="ACR63" s="51"/>
      <c r="ACS63" s="51"/>
      <c r="ACT63" s="51"/>
      <c r="ACU63" s="51"/>
      <c r="ACV63" s="51"/>
      <c r="ACW63" s="51"/>
      <c r="ACX63" s="51"/>
      <c r="ACY63" s="51"/>
      <c r="ACZ63" s="51"/>
      <c r="ADA63" s="51"/>
      <c r="ADB63" s="51"/>
      <c r="ADC63" s="51"/>
      <c r="ADD63" s="51"/>
      <c r="ADE63" s="51"/>
      <c r="ADF63" s="51"/>
      <c r="ADG63" s="51"/>
      <c r="ADH63" s="51"/>
      <c r="ADI63" s="51"/>
      <c r="ADJ63" s="51"/>
      <c r="ADK63" s="51"/>
      <c r="ADL63" s="51"/>
      <c r="ADM63" s="51"/>
      <c r="ADN63" s="51"/>
      <c r="ADO63" s="51"/>
      <c r="ADP63" s="51"/>
      <c r="ADQ63" s="51"/>
      <c r="ADR63" s="51"/>
      <c r="ADS63" s="51"/>
      <c r="ADT63" s="51"/>
      <c r="ADU63" s="51"/>
      <c r="ADV63" s="51"/>
      <c r="ADW63" s="51"/>
      <c r="ADX63" s="51"/>
      <c r="ADY63" s="51"/>
      <c r="ADZ63" s="51"/>
      <c r="AEA63" s="51"/>
      <c r="AEB63" s="51"/>
      <c r="AEC63" s="51"/>
      <c r="AED63" s="51"/>
      <c r="AEE63" s="51"/>
      <c r="AEF63" s="51"/>
      <c r="AEG63" s="51"/>
      <c r="AEH63" s="51"/>
      <c r="AEI63" s="51"/>
      <c r="AEJ63" s="51"/>
      <c r="AEK63" s="51"/>
      <c r="AEL63" s="51"/>
      <c r="AEM63" s="51"/>
      <c r="AEN63" s="51"/>
      <c r="AEO63" s="51"/>
      <c r="AEP63" s="51"/>
      <c r="AEQ63" s="51"/>
      <c r="AER63" s="51"/>
      <c r="AES63" s="51"/>
      <c r="AET63" s="51"/>
      <c r="AEU63" s="51"/>
      <c r="AEV63" s="51"/>
      <c r="AEW63" s="51"/>
      <c r="AEX63" s="51"/>
      <c r="AEY63" s="51"/>
      <c r="AEZ63" s="51"/>
      <c r="AFA63" s="51"/>
      <c r="AFB63" s="51"/>
      <c r="AFC63" s="51"/>
      <c r="AFD63" s="51"/>
      <c r="AFE63" s="51"/>
      <c r="AFF63" s="51"/>
      <c r="AFG63" s="51"/>
      <c r="AFH63" s="51"/>
      <c r="AFI63" s="51"/>
      <c r="AFJ63" s="51"/>
      <c r="AFK63" s="51"/>
      <c r="AFL63" s="51"/>
      <c r="AFM63" s="51"/>
      <c r="AFN63" s="51"/>
      <c r="AFO63" s="51"/>
      <c r="AFP63" s="51"/>
      <c r="AFQ63" s="51"/>
      <c r="AFR63" s="51"/>
      <c r="AFS63" s="51"/>
      <c r="AFT63" s="51"/>
      <c r="AFU63" s="51"/>
      <c r="AFV63" s="51"/>
      <c r="AFW63" s="51"/>
      <c r="AFX63" s="51"/>
      <c r="AFY63" s="51"/>
      <c r="AFZ63" s="51"/>
      <c r="AGA63" s="51"/>
      <c r="AGB63" s="51"/>
      <c r="AGC63" s="51"/>
      <c r="AGD63" s="51"/>
      <c r="AGE63" s="51"/>
      <c r="AGF63" s="51"/>
      <c r="AGG63" s="51"/>
      <c r="AGH63" s="51"/>
      <c r="AGI63" s="51"/>
      <c r="AGJ63" s="51"/>
      <c r="AGK63" s="51"/>
      <c r="AGL63" s="51"/>
      <c r="AGM63" s="51"/>
      <c r="AGN63" s="51"/>
      <c r="AGO63" s="51"/>
      <c r="AGP63" s="51"/>
      <c r="AGQ63" s="51"/>
      <c r="AGR63" s="51"/>
      <c r="AGS63" s="51"/>
      <c r="AGT63" s="51"/>
      <c r="AGU63" s="51"/>
      <c r="AGV63" s="51"/>
      <c r="AGW63" s="51"/>
      <c r="AGX63" s="51"/>
      <c r="AGY63" s="51"/>
      <c r="AGZ63" s="51"/>
      <c r="AHA63" s="51"/>
      <c r="AHB63" s="51"/>
      <c r="AHC63" s="51"/>
      <c r="AHD63" s="51"/>
      <c r="AHE63" s="51"/>
      <c r="AHF63" s="51"/>
      <c r="AHG63" s="51"/>
      <c r="AHH63" s="51"/>
      <c r="AHI63" s="51"/>
      <c r="AHJ63" s="51"/>
      <c r="AHK63" s="51"/>
      <c r="AHL63" s="51"/>
      <c r="AHM63" s="51"/>
      <c r="AHN63" s="51"/>
      <c r="AHO63" s="51"/>
      <c r="AHP63" s="51"/>
      <c r="AHQ63" s="51"/>
      <c r="AHR63" s="51"/>
      <c r="AHS63" s="51"/>
      <c r="AHT63" s="51"/>
      <c r="AHU63" s="51"/>
      <c r="AHV63" s="51"/>
      <c r="AHW63" s="51"/>
      <c r="AHX63" s="51"/>
      <c r="AHY63" s="51"/>
      <c r="AHZ63" s="51"/>
      <c r="AIA63" s="51"/>
      <c r="AIB63" s="51"/>
      <c r="AIC63" s="51"/>
      <c r="AID63" s="51"/>
      <c r="AIE63" s="51"/>
      <c r="AIF63" s="51"/>
      <c r="AIG63" s="51"/>
      <c r="AIH63" s="51"/>
      <c r="AII63" s="51"/>
      <c r="AIJ63" s="51"/>
      <c r="AIK63" s="51"/>
      <c r="AIL63" s="51"/>
      <c r="AIM63" s="51"/>
      <c r="AIN63" s="51"/>
      <c r="AIO63" s="51"/>
      <c r="AIP63" s="51"/>
      <c r="AIQ63" s="51"/>
      <c r="AIR63" s="51"/>
      <c r="AIS63" s="51"/>
      <c r="AIT63" s="51"/>
      <c r="AIU63" s="51"/>
      <c r="AIV63" s="51"/>
      <c r="AIW63" s="51"/>
      <c r="AIX63" s="51"/>
      <c r="AIY63" s="51"/>
      <c r="AIZ63" s="51"/>
      <c r="AJA63" s="51"/>
      <c r="AJB63" s="51"/>
      <c r="AJC63" s="51"/>
      <c r="AJD63" s="51"/>
      <c r="AJE63" s="51"/>
      <c r="AJF63" s="51"/>
      <c r="AJG63" s="51"/>
      <c r="AJH63" s="51"/>
      <c r="AJI63" s="51"/>
      <c r="AJJ63" s="51"/>
      <c r="AJK63" s="51"/>
      <c r="AJL63" s="51"/>
      <c r="AJM63" s="51"/>
      <c r="AJN63" s="51"/>
      <c r="AJO63" s="51"/>
      <c r="AJP63" s="51"/>
      <c r="AJQ63" s="51"/>
      <c r="AJR63" s="51"/>
      <c r="AJS63" s="51"/>
      <c r="AJT63" s="51"/>
      <c r="AJU63" s="51"/>
      <c r="AJV63" s="51"/>
      <c r="AJW63" s="51"/>
      <c r="AJX63" s="51"/>
      <c r="AJY63" s="51"/>
      <c r="AJZ63" s="51"/>
      <c r="AKA63" s="51"/>
      <c r="AKB63" s="51"/>
      <c r="AKC63" s="51"/>
      <c r="AKD63" s="51"/>
      <c r="AKE63" s="51"/>
      <c r="AKF63" s="51"/>
      <c r="AKG63" s="51"/>
      <c r="AKH63" s="51"/>
      <c r="AKI63" s="51"/>
      <c r="AKJ63" s="51"/>
      <c r="AKK63" s="51"/>
      <c r="AKL63" s="51"/>
      <c r="AKM63" s="51"/>
      <c r="AKN63" s="51"/>
      <c r="AKO63" s="51"/>
      <c r="AKP63" s="51"/>
      <c r="AKQ63" s="51"/>
      <c r="AKR63" s="51"/>
      <c r="AKS63" s="51"/>
      <c r="AKT63" s="51"/>
      <c r="AKU63" s="51"/>
      <c r="AKV63" s="51"/>
      <c r="AKW63" s="51"/>
      <c r="AKX63" s="51"/>
      <c r="AKY63" s="51"/>
      <c r="AKZ63" s="51"/>
      <c r="ALA63" s="51"/>
      <c r="ALB63" s="51"/>
      <c r="ALC63" s="51"/>
      <c r="ALD63" s="51"/>
      <c r="ALE63" s="51"/>
      <c r="ALF63" s="51"/>
      <c r="ALG63" s="51"/>
      <c r="ALH63" s="51"/>
      <c r="ALI63" s="51"/>
      <c r="ALJ63" s="51"/>
      <c r="ALK63" s="51"/>
      <c r="ALL63" s="51"/>
      <c r="ALM63" s="51"/>
      <c r="ALN63" s="51"/>
      <c r="ALO63" s="51"/>
      <c r="ALP63" s="51"/>
      <c r="ALQ63" s="51"/>
      <c r="ALR63" s="51"/>
      <c r="ALS63" s="51"/>
      <c r="ALT63" s="51"/>
      <c r="ALU63" s="51"/>
    </row>
    <row r="64" spans="1:1009" s="77" customFormat="1" ht="23.25" customHeight="1" x14ac:dyDescent="0.25">
      <c r="A64" s="47"/>
      <c r="B64" s="48"/>
      <c r="C64" s="36"/>
      <c r="D64" s="44"/>
      <c r="E64" s="45"/>
      <c r="F64" s="46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  <c r="KQ64" s="51"/>
      <c r="KR64" s="51"/>
      <c r="KS64" s="51"/>
      <c r="KT64" s="51"/>
      <c r="KU64" s="51"/>
      <c r="KV64" s="51"/>
      <c r="KW64" s="51"/>
      <c r="KX64" s="51"/>
      <c r="KY64" s="51"/>
      <c r="KZ64" s="51"/>
      <c r="LA64" s="51"/>
      <c r="LB64" s="51"/>
      <c r="LC64" s="51"/>
      <c r="LD64" s="51"/>
      <c r="LE64" s="51"/>
      <c r="LF64" s="51"/>
      <c r="LG64" s="51"/>
      <c r="LH64" s="51"/>
      <c r="LI64" s="51"/>
      <c r="LJ64" s="51"/>
      <c r="LK64" s="51"/>
      <c r="LL64" s="51"/>
      <c r="LM64" s="51"/>
      <c r="LN64" s="51"/>
      <c r="LO64" s="51"/>
      <c r="LP64" s="51"/>
      <c r="LQ64" s="51"/>
      <c r="LR64" s="51"/>
      <c r="LS64" s="51"/>
      <c r="LT64" s="51"/>
      <c r="LU64" s="51"/>
      <c r="LV64" s="51"/>
      <c r="LW64" s="51"/>
      <c r="LX64" s="51"/>
      <c r="LY64" s="51"/>
      <c r="LZ64" s="51"/>
      <c r="MA64" s="51"/>
      <c r="MB64" s="51"/>
      <c r="MC64" s="51"/>
      <c r="MD64" s="51"/>
      <c r="ME64" s="51"/>
      <c r="MF64" s="51"/>
      <c r="MG64" s="51"/>
      <c r="MH64" s="51"/>
      <c r="MI64" s="51"/>
      <c r="MJ64" s="51"/>
      <c r="MK64" s="51"/>
      <c r="ML64" s="51"/>
      <c r="MM64" s="51"/>
      <c r="MN64" s="51"/>
      <c r="MO64" s="51"/>
      <c r="MP64" s="51"/>
      <c r="MQ64" s="51"/>
      <c r="MR64" s="51"/>
      <c r="MS64" s="51"/>
      <c r="MT64" s="51"/>
      <c r="MU64" s="51"/>
      <c r="MV64" s="51"/>
      <c r="MW64" s="51"/>
      <c r="MX64" s="51"/>
      <c r="MY64" s="51"/>
      <c r="MZ64" s="51"/>
      <c r="NA64" s="51"/>
      <c r="NB64" s="51"/>
      <c r="NC64" s="51"/>
      <c r="ND64" s="51"/>
      <c r="NE64" s="51"/>
      <c r="NF64" s="51"/>
      <c r="NG64" s="51"/>
      <c r="NH64" s="51"/>
      <c r="NI64" s="51"/>
      <c r="NJ64" s="51"/>
      <c r="NK64" s="51"/>
      <c r="NL64" s="51"/>
      <c r="NM64" s="51"/>
      <c r="NN64" s="51"/>
      <c r="NO64" s="51"/>
      <c r="NP64" s="51"/>
      <c r="NQ64" s="51"/>
      <c r="NR64" s="51"/>
      <c r="NS64" s="51"/>
      <c r="NT64" s="51"/>
      <c r="NU64" s="51"/>
      <c r="NV64" s="51"/>
      <c r="NW64" s="51"/>
      <c r="NX64" s="51"/>
      <c r="NY64" s="51"/>
      <c r="NZ64" s="51"/>
      <c r="OA64" s="51"/>
      <c r="OB64" s="51"/>
      <c r="OC64" s="51"/>
      <c r="OD64" s="51"/>
      <c r="OE64" s="51"/>
      <c r="OF64" s="51"/>
      <c r="OG64" s="51"/>
      <c r="OH64" s="51"/>
      <c r="OI64" s="51"/>
      <c r="OJ64" s="51"/>
      <c r="OK64" s="51"/>
      <c r="OL64" s="51"/>
      <c r="OM64" s="51"/>
      <c r="ON64" s="51"/>
      <c r="OO64" s="51"/>
      <c r="OP64" s="51"/>
      <c r="OQ64" s="51"/>
      <c r="OR64" s="51"/>
      <c r="OS64" s="51"/>
      <c r="OT64" s="51"/>
      <c r="OU64" s="51"/>
      <c r="OV64" s="51"/>
      <c r="OW64" s="51"/>
      <c r="OX64" s="51"/>
      <c r="OY64" s="51"/>
      <c r="OZ64" s="51"/>
      <c r="PA64" s="51"/>
      <c r="PB64" s="51"/>
      <c r="PC64" s="51"/>
      <c r="PD64" s="51"/>
      <c r="PE64" s="51"/>
      <c r="PF64" s="51"/>
      <c r="PG64" s="51"/>
      <c r="PH64" s="51"/>
      <c r="PI64" s="51"/>
      <c r="PJ64" s="51"/>
      <c r="PK64" s="51"/>
      <c r="PL64" s="51"/>
      <c r="PM64" s="51"/>
      <c r="PN64" s="51"/>
      <c r="PO64" s="51"/>
      <c r="PP64" s="51"/>
      <c r="PQ64" s="51"/>
      <c r="PR64" s="51"/>
      <c r="PS64" s="51"/>
      <c r="PT64" s="51"/>
      <c r="PU64" s="51"/>
      <c r="PV64" s="51"/>
      <c r="PW64" s="51"/>
      <c r="PX64" s="51"/>
      <c r="PY64" s="51"/>
      <c r="PZ64" s="51"/>
      <c r="QA64" s="51"/>
      <c r="QB64" s="51"/>
      <c r="QC64" s="51"/>
      <c r="QD64" s="51"/>
      <c r="QE64" s="51"/>
      <c r="QF64" s="51"/>
      <c r="QG64" s="51"/>
      <c r="QH64" s="51"/>
      <c r="QI64" s="51"/>
      <c r="QJ64" s="51"/>
      <c r="QK64" s="51"/>
      <c r="QL64" s="51"/>
      <c r="QM64" s="51"/>
      <c r="QN64" s="51"/>
      <c r="QO64" s="51"/>
      <c r="QP64" s="51"/>
      <c r="QQ64" s="51"/>
      <c r="QR64" s="51"/>
      <c r="QS64" s="51"/>
      <c r="QT64" s="51"/>
      <c r="QU64" s="51"/>
      <c r="QV64" s="51"/>
      <c r="QW64" s="51"/>
      <c r="QX64" s="51"/>
      <c r="QY64" s="51"/>
      <c r="QZ64" s="51"/>
      <c r="RA64" s="51"/>
      <c r="RB64" s="51"/>
      <c r="RC64" s="51"/>
      <c r="RD64" s="51"/>
      <c r="RE64" s="51"/>
      <c r="RF64" s="51"/>
      <c r="RG64" s="51"/>
      <c r="RH64" s="51"/>
      <c r="RI64" s="51"/>
      <c r="RJ64" s="51"/>
      <c r="RK64" s="51"/>
      <c r="RL64" s="51"/>
      <c r="RM64" s="51"/>
      <c r="RN64" s="51"/>
      <c r="RO64" s="51"/>
      <c r="RP64" s="51"/>
      <c r="RQ64" s="51"/>
      <c r="RR64" s="51"/>
      <c r="RS64" s="51"/>
      <c r="RT64" s="51"/>
      <c r="RU64" s="51"/>
      <c r="RV64" s="51"/>
      <c r="RW64" s="51"/>
      <c r="RX64" s="51"/>
      <c r="RY64" s="51"/>
      <c r="RZ64" s="51"/>
      <c r="SA64" s="51"/>
      <c r="SB64" s="51"/>
      <c r="SC64" s="51"/>
      <c r="SD64" s="51"/>
      <c r="SE64" s="51"/>
      <c r="SF64" s="51"/>
      <c r="SG64" s="51"/>
      <c r="SH64" s="51"/>
      <c r="SI64" s="51"/>
      <c r="SJ64" s="51"/>
      <c r="SK64" s="51"/>
      <c r="SL64" s="51"/>
      <c r="SM64" s="51"/>
      <c r="SN64" s="51"/>
      <c r="SO64" s="51"/>
      <c r="SP64" s="51"/>
      <c r="SQ64" s="51"/>
      <c r="SR64" s="51"/>
      <c r="SS64" s="51"/>
      <c r="ST64" s="51"/>
      <c r="SU64" s="51"/>
      <c r="SV64" s="51"/>
      <c r="SW64" s="51"/>
      <c r="SX64" s="51"/>
      <c r="SY64" s="51"/>
      <c r="SZ64" s="51"/>
      <c r="TA64" s="51"/>
      <c r="TB64" s="51"/>
      <c r="TC64" s="51"/>
      <c r="TD64" s="51"/>
      <c r="TE64" s="51"/>
      <c r="TF64" s="51"/>
      <c r="TG64" s="51"/>
      <c r="TH64" s="51"/>
      <c r="TI64" s="51"/>
      <c r="TJ64" s="51"/>
      <c r="TK64" s="51"/>
      <c r="TL64" s="51"/>
      <c r="TM64" s="51"/>
      <c r="TN64" s="51"/>
      <c r="TO64" s="51"/>
      <c r="TP64" s="51"/>
      <c r="TQ64" s="51"/>
      <c r="TR64" s="51"/>
      <c r="TS64" s="51"/>
      <c r="TT64" s="51"/>
      <c r="TU64" s="51"/>
      <c r="TV64" s="51"/>
      <c r="TW64" s="51"/>
      <c r="TX64" s="51"/>
      <c r="TY64" s="51"/>
      <c r="TZ64" s="51"/>
      <c r="UA64" s="51"/>
      <c r="UB64" s="51"/>
      <c r="UC64" s="51"/>
      <c r="UD64" s="51"/>
      <c r="UE64" s="51"/>
      <c r="UF64" s="51"/>
      <c r="UG64" s="51"/>
      <c r="UH64" s="51"/>
      <c r="UI64" s="51"/>
      <c r="UJ64" s="51"/>
      <c r="UK64" s="51"/>
      <c r="UL64" s="51"/>
      <c r="UM64" s="51"/>
      <c r="UN64" s="51"/>
      <c r="UO64" s="51"/>
      <c r="UP64" s="51"/>
      <c r="UQ64" s="51"/>
      <c r="UR64" s="51"/>
      <c r="US64" s="51"/>
      <c r="UT64" s="51"/>
      <c r="UU64" s="51"/>
      <c r="UV64" s="51"/>
      <c r="UW64" s="51"/>
      <c r="UX64" s="51"/>
      <c r="UY64" s="51"/>
      <c r="UZ64" s="51"/>
      <c r="VA64" s="51"/>
      <c r="VB64" s="51"/>
      <c r="VC64" s="51"/>
      <c r="VD64" s="51"/>
      <c r="VE64" s="51"/>
      <c r="VF64" s="51"/>
      <c r="VG64" s="51"/>
      <c r="VH64" s="51"/>
      <c r="VI64" s="51"/>
      <c r="VJ64" s="51"/>
      <c r="VK64" s="51"/>
      <c r="VL64" s="51"/>
      <c r="VM64" s="51"/>
      <c r="VN64" s="51"/>
      <c r="VO64" s="51"/>
      <c r="VP64" s="51"/>
      <c r="VQ64" s="51"/>
      <c r="VR64" s="51"/>
      <c r="VS64" s="51"/>
      <c r="VT64" s="51"/>
      <c r="VU64" s="51"/>
      <c r="VV64" s="51"/>
      <c r="VW64" s="51"/>
      <c r="VX64" s="51"/>
      <c r="VY64" s="51"/>
      <c r="VZ64" s="51"/>
      <c r="WA64" s="51"/>
      <c r="WB64" s="51"/>
      <c r="WC64" s="51"/>
      <c r="WD64" s="51"/>
      <c r="WE64" s="51"/>
      <c r="WF64" s="51"/>
      <c r="WG64" s="51"/>
      <c r="WH64" s="51"/>
      <c r="WI64" s="51"/>
      <c r="WJ64" s="51"/>
      <c r="WK64" s="51"/>
      <c r="WL64" s="51"/>
      <c r="WM64" s="51"/>
      <c r="WN64" s="51"/>
      <c r="WO64" s="51"/>
      <c r="WP64" s="51"/>
      <c r="WQ64" s="51"/>
      <c r="WR64" s="51"/>
      <c r="WS64" s="51"/>
      <c r="WT64" s="51"/>
      <c r="WU64" s="51"/>
      <c r="WV64" s="51"/>
      <c r="WW64" s="51"/>
      <c r="WX64" s="51"/>
      <c r="WY64" s="51"/>
      <c r="WZ64" s="51"/>
      <c r="XA64" s="51"/>
      <c r="XB64" s="51"/>
      <c r="XC64" s="51"/>
      <c r="XD64" s="51"/>
      <c r="XE64" s="51"/>
      <c r="XF64" s="51"/>
      <c r="XG64" s="51"/>
      <c r="XH64" s="51"/>
      <c r="XI64" s="51"/>
      <c r="XJ64" s="51"/>
      <c r="XK64" s="51"/>
      <c r="XL64" s="51"/>
      <c r="XM64" s="51"/>
      <c r="XN64" s="51"/>
      <c r="XO64" s="51"/>
      <c r="XP64" s="51"/>
      <c r="XQ64" s="51"/>
      <c r="XR64" s="51"/>
      <c r="XS64" s="51"/>
      <c r="XT64" s="51"/>
      <c r="XU64" s="51"/>
      <c r="XV64" s="51"/>
      <c r="XW64" s="51"/>
      <c r="XX64" s="51"/>
      <c r="XY64" s="51"/>
      <c r="XZ64" s="51"/>
      <c r="YA64" s="51"/>
      <c r="YB64" s="51"/>
      <c r="YC64" s="51"/>
      <c r="YD64" s="51"/>
      <c r="YE64" s="51"/>
      <c r="YF64" s="51"/>
      <c r="YG64" s="51"/>
      <c r="YH64" s="51"/>
      <c r="YI64" s="51"/>
      <c r="YJ64" s="51"/>
      <c r="YK64" s="51"/>
      <c r="YL64" s="51"/>
      <c r="YM64" s="51"/>
      <c r="YN64" s="51"/>
      <c r="YO64" s="51"/>
      <c r="YP64" s="51"/>
      <c r="YQ64" s="51"/>
      <c r="YR64" s="51"/>
      <c r="YS64" s="51"/>
      <c r="YT64" s="51"/>
      <c r="YU64" s="51"/>
      <c r="YV64" s="51"/>
      <c r="YW64" s="51"/>
      <c r="YX64" s="51"/>
      <c r="YY64" s="51"/>
      <c r="YZ64" s="51"/>
      <c r="ZA64" s="51"/>
      <c r="ZB64" s="51"/>
      <c r="ZC64" s="51"/>
      <c r="ZD64" s="51"/>
      <c r="ZE64" s="51"/>
      <c r="ZF64" s="51"/>
      <c r="ZG64" s="51"/>
      <c r="ZH64" s="51"/>
      <c r="ZI64" s="51"/>
      <c r="ZJ64" s="51"/>
      <c r="ZK64" s="51"/>
      <c r="ZL64" s="51"/>
      <c r="ZM64" s="51"/>
      <c r="ZN64" s="51"/>
      <c r="ZO64" s="51"/>
      <c r="ZP64" s="51"/>
      <c r="ZQ64" s="51"/>
      <c r="ZR64" s="51"/>
      <c r="ZS64" s="51"/>
      <c r="ZT64" s="51"/>
      <c r="ZU64" s="51"/>
      <c r="ZV64" s="51"/>
      <c r="ZW64" s="51"/>
      <c r="ZX64" s="51"/>
      <c r="ZY64" s="51"/>
      <c r="ZZ64" s="51"/>
      <c r="AAA64" s="51"/>
      <c r="AAB64" s="51"/>
      <c r="AAC64" s="51"/>
      <c r="AAD64" s="51"/>
      <c r="AAE64" s="51"/>
      <c r="AAF64" s="51"/>
      <c r="AAG64" s="51"/>
      <c r="AAH64" s="51"/>
      <c r="AAI64" s="51"/>
      <c r="AAJ64" s="51"/>
      <c r="AAK64" s="51"/>
      <c r="AAL64" s="51"/>
      <c r="AAM64" s="51"/>
      <c r="AAN64" s="51"/>
      <c r="AAO64" s="51"/>
      <c r="AAP64" s="51"/>
      <c r="AAQ64" s="51"/>
      <c r="AAR64" s="51"/>
      <c r="AAS64" s="51"/>
      <c r="AAT64" s="51"/>
      <c r="AAU64" s="51"/>
      <c r="AAV64" s="51"/>
      <c r="AAW64" s="51"/>
      <c r="AAX64" s="51"/>
      <c r="AAY64" s="51"/>
      <c r="AAZ64" s="51"/>
      <c r="ABA64" s="51"/>
      <c r="ABB64" s="51"/>
      <c r="ABC64" s="51"/>
      <c r="ABD64" s="51"/>
      <c r="ABE64" s="51"/>
      <c r="ABF64" s="51"/>
      <c r="ABG64" s="51"/>
      <c r="ABH64" s="51"/>
      <c r="ABI64" s="51"/>
      <c r="ABJ64" s="51"/>
      <c r="ABK64" s="51"/>
      <c r="ABL64" s="51"/>
      <c r="ABM64" s="51"/>
      <c r="ABN64" s="51"/>
      <c r="ABO64" s="51"/>
      <c r="ABP64" s="51"/>
      <c r="ABQ64" s="51"/>
      <c r="ABR64" s="51"/>
      <c r="ABS64" s="51"/>
      <c r="ABT64" s="51"/>
      <c r="ABU64" s="51"/>
      <c r="ABV64" s="51"/>
      <c r="ABW64" s="51"/>
      <c r="ABX64" s="51"/>
      <c r="ABY64" s="51"/>
      <c r="ABZ64" s="51"/>
      <c r="ACA64" s="51"/>
      <c r="ACB64" s="51"/>
      <c r="ACC64" s="51"/>
      <c r="ACD64" s="51"/>
      <c r="ACE64" s="51"/>
      <c r="ACF64" s="51"/>
      <c r="ACG64" s="51"/>
      <c r="ACH64" s="51"/>
      <c r="ACI64" s="51"/>
      <c r="ACJ64" s="51"/>
      <c r="ACK64" s="51"/>
      <c r="ACL64" s="51"/>
      <c r="ACM64" s="51"/>
      <c r="ACN64" s="51"/>
      <c r="ACO64" s="51"/>
      <c r="ACP64" s="51"/>
      <c r="ACQ64" s="51"/>
      <c r="ACR64" s="51"/>
      <c r="ACS64" s="51"/>
      <c r="ACT64" s="51"/>
      <c r="ACU64" s="51"/>
      <c r="ACV64" s="51"/>
      <c r="ACW64" s="51"/>
      <c r="ACX64" s="51"/>
      <c r="ACY64" s="51"/>
      <c r="ACZ64" s="51"/>
      <c r="ADA64" s="51"/>
      <c r="ADB64" s="51"/>
      <c r="ADC64" s="51"/>
      <c r="ADD64" s="51"/>
      <c r="ADE64" s="51"/>
      <c r="ADF64" s="51"/>
      <c r="ADG64" s="51"/>
      <c r="ADH64" s="51"/>
      <c r="ADI64" s="51"/>
      <c r="ADJ64" s="51"/>
      <c r="ADK64" s="51"/>
      <c r="ADL64" s="51"/>
      <c r="ADM64" s="51"/>
      <c r="ADN64" s="51"/>
      <c r="ADO64" s="51"/>
      <c r="ADP64" s="51"/>
      <c r="ADQ64" s="51"/>
      <c r="ADR64" s="51"/>
      <c r="ADS64" s="51"/>
      <c r="ADT64" s="51"/>
      <c r="ADU64" s="51"/>
      <c r="ADV64" s="51"/>
      <c r="ADW64" s="51"/>
      <c r="ADX64" s="51"/>
      <c r="ADY64" s="51"/>
      <c r="ADZ64" s="51"/>
      <c r="AEA64" s="51"/>
      <c r="AEB64" s="51"/>
      <c r="AEC64" s="51"/>
      <c r="AED64" s="51"/>
      <c r="AEE64" s="51"/>
      <c r="AEF64" s="51"/>
      <c r="AEG64" s="51"/>
      <c r="AEH64" s="51"/>
      <c r="AEI64" s="51"/>
      <c r="AEJ64" s="51"/>
      <c r="AEK64" s="51"/>
      <c r="AEL64" s="51"/>
      <c r="AEM64" s="51"/>
      <c r="AEN64" s="51"/>
      <c r="AEO64" s="51"/>
      <c r="AEP64" s="51"/>
      <c r="AEQ64" s="51"/>
      <c r="AER64" s="51"/>
      <c r="AES64" s="51"/>
      <c r="AET64" s="51"/>
      <c r="AEU64" s="51"/>
      <c r="AEV64" s="51"/>
      <c r="AEW64" s="51"/>
      <c r="AEX64" s="51"/>
      <c r="AEY64" s="51"/>
      <c r="AEZ64" s="51"/>
      <c r="AFA64" s="51"/>
      <c r="AFB64" s="51"/>
      <c r="AFC64" s="51"/>
      <c r="AFD64" s="51"/>
      <c r="AFE64" s="51"/>
      <c r="AFF64" s="51"/>
      <c r="AFG64" s="51"/>
      <c r="AFH64" s="51"/>
      <c r="AFI64" s="51"/>
      <c r="AFJ64" s="51"/>
      <c r="AFK64" s="51"/>
      <c r="AFL64" s="51"/>
      <c r="AFM64" s="51"/>
      <c r="AFN64" s="51"/>
      <c r="AFO64" s="51"/>
      <c r="AFP64" s="51"/>
      <c r="AFQ64" s="51"/>
      <c r="AFR64" s="51"/>
      <c r="AFS64" s="51"/>
      <c r="AFT64" s="51"/>
      <c r="AFU64" s="51"/>
      <c r="AFV64" s="51"/>
      <c r="AFW64" s="51"/>
      <c r="AFX64" s="51"/>
      <c r="AFY64" s="51"/>
      <c r="AFZ64" s="51"/>
      <c r="AGA64" s="51"/>
      <c r="AGB64" s="51"/>
      <c r="AGC64" s="51"/>
      <c r="AGD64" s="51"/>
      <c r="AGE64" s="51"/>
      <c r="AGF64" s="51"/>
      <c r="AGG64" s="51"/>
      <c r="AGH64" s="51"/>
      <c r="AGI64" s="51"/>
      <c r="AGJ64" s="51"/>
      <c r="AGK64" s="51"/>
      <c r="AGL64" s="51"/>
      <c r="AGM64" s="51"/>
      <c r="AGN64" s="51"/>
      <c r="AGO64" s="51"/>
      <c r="AGP64" s="51"/>
      <c r="AGQ64" s="51"/>
      <c r="AGR64" s="51"/>
      <c r="AGS64" s="51"/>
      <c r="AGT64" s="51"/>
      <c r="AGU64" s="51"/>
      <c r="AGV64" s="51"/>
      <c r="AGW64" s="51"/>
      <c r="AGX64" s="51"/>
      <c r="AGY64" s="51"/>
      <c r="AGZ64" s="51"/>
      <c r="AHA64" s="51"/>
      <c r="AHB64" s="51"/>
      <c r="AHC64" s="51"/>
      <c r="AHD64" s="51"/>
      <c r="AHE64" s="51"/>
      <c r="AHF64" s="51"/>
      <c r="AHG64" s="51"/>
      <c r="AHH64" s="51"/>
      <c r="AHI64" s="51"/>
      <c r="AHJ64" s="51"/>
      <c r="AHK64" s="51"/>
      <c r="AHL64" s="51"/>
      <c r="AHM64" s="51"/>
      <c r="AHN64" s="51"/>
      <c r="AHO64" s="51"/>
      <c r="AHP64" s="51"/>
      <c r="AHQ64" s="51"/>
      <c r="AHR64" s="51"/>
      <c r="AHS64" s="51"/>
      <c r="AHT64" s="51"/>
      <c r="AHU64" s="51"/>
      <c r="AHV64" s="51"/>
      <c r="AHW64" s="51"/>
      <c r="AHX64" s="51"/>
      <c r="AHY64" s="51"/>
      <c r="AHZ64" s="51"/>
      <c r="AIA64" s="51"/>
      <c r="AIB64" s="51"/>
      <c r="AIC64" s="51"/>
      <c r="AID64" s="51"/>
      <c r="AIE64" s="51"/>
      <c r="AIF64" s="51"/>
      <c r="AIG64" s="51"/>
      <c r="AIH64" s="51"/>
      <c r="AII64" s="51"/>
      <c r="AIJ64" s="51"/>
      <c r="AIK64" s="51"/>
      <c r="AIL64" s="51"/>
      <c r="AIM64" s="51"/>
      <c r="AIN64" s="51"/>
      <c r="AIO64" s="51"/>
      <c r="AIP64" s="51"/>
      <c r="AIQ64" s="51"/>
      <c r="AIR64" s="51"/>
      <c r="AIS64" s="51"/>
      <c r="AIT64" s="51"/>
      <c r="AIU64" s="51"/>
      <c r="AIV64" s="51"/>
      <c r="AIW64" s="51"/>
      <c r="AIX64" s="51"/>
      <c r="AIY64" s="51"/>
      <c r="AIZ64" s="51"/>
      <c r="AJA64" s="51"/>
      <c r="AJB64" s="51"/>
      <c r="AJC64" s="51"/>
      <c r="AJD64" s="51"/>
      <c r="AJE64" s="51"/>
      <c r="AJF64" s="51"/>
      <c r="AJG64" s="51"/>
      <c r="AJH64" s="51"/>
      <c r="AJI64" s="51"/>
      <c r="AJJ64" s="51"/>
      <c r="AJK64" s="51"/>
      <c r="AJL64" s="51"/>
      <c r="AJM64" s="51"/>
      <c r="AJN64" s="51"/>
      <c r="AJO64" s="51"/>
      <c r="AJP64" s="51"/>
      <c r="AJQ64" s="51"/>
      <c r="AJR64" s="51"/>
      <c r="AJS64" s="51"/>
      <c r="AJT64" s="51"/>
      <c r="AJU64" s="51"/>
      <c r="AJV64" s="51"/>
      <c r="AJW64" s="51"/>
      <c r="AJX64" s="51"/>
      <c r="AJY64" s="51"/>
      <c r="AJZ64" s="51"/>
      <c r="AKA64" s="51"/>
      <c r="AKB64" s="51"/>
      <c r="AKC64" s="51"/>
      <c r="AKD64" s="51"/>
      <c r="AKE64" s="51"/>
      <c r="AKF64" s="51"/>
      <c r="AKG64" s="51"/>
      <c r="AKH64" s="51"/>
      <c r="AKI64" s="51"/>
      <c r="AKJ64" s="51"/>
      <c r="AKK64" s="51"/>
      <c r="AKL64" s="51"/>
      <c r="AKM64" s="51"/>
      <c r="AKN64" s="51"/>
      <c r="AKO64" s="51"/>
      <c r="AKP64" s="51"/>
      <c r="AKQ64" s="51"/>
      <c r="AKR64" s="51"/>
      <c r="AKS64" s="51"/>
      <c r="AKT64" s="51"/>
      <c r="AKU64" s="51"/>
      <c r="AKV64" s="51"/>
      <c r="AKW64" s="51"/>
      <c r="AKX64" s="51"/>
      <c r="AKY64" s="51"/>
      <c r="AKZ64" s="51"/>
      <c r="ALA64" s="51"/>
      <c r="ALB64" s="51"/>
      <c r="ALC64" s="51"/>
      <c r="ALD64" s="51"/>
      <c r="ALE64" s="51"/>
      <c r="ALF64" s="51"/>
      <c r="ALG64" s="51"/>
      <c r="ALH64" s="51"/>
      <c r="ALI64" s="51"/>
      <c r="ALJ64" s="51"/>
      <c r="ALK64" s="51"/>
      <c r="ALL64" s="51"/>
      <c r="ALM64" s="51"/>
      <c r="ALN64" s="51"/>
      <c r="ALO64" s="51"/>
      <c r="ALP64" s="51"/>
      <c r="ALQ64" s="51"/>
      <c r="ALR64" s="51"/>
      <c r="ALS64" s="51"/>
      <c r="ALT64" s="51"/>
      <c r="ALU64" s="51"/>
    </row>
    <row r="65" spans="1:1009" ht="23.25" customHeight="1" x14ac:dyDescent="0.25">
      <c r="A65" s="36"/>
      <c r="B65" s="37"/>
      <c r="C65" s="106" t="s">
        <v>48</v>
      </c>
      <c r="D65" s="106"/>
      <c r="E65" s="106"/>
      <c r="F65" s="40">
        <f>ROUND((F45+F53+F61),2)</f>
        <v>0</v>
      </c>
    </row>
    <row r="66" spans="1:1009" ht="23.25" customHeight="1" x14ac:dyDescent="0.25">
      <c r="A66" s="36"/>
      <c r="B66" s="37"/>
      <c r="C66" s="106" t="s">
        <v>49</v>
      </c>
      <c r="D66" s="106"/>
      <c r="E66" s="106"/>
      <c r="F66" s="40">
        <f>ROUND((F46+F54+F62),2)</f>
        <v>0</v>
      </c>
    </row>
    <row r="67" spans="1:1009" ht="23.25" customHeight="1" x14ac:dyDescent="0.25">
      <c r="A67" s="36"/>
      <c r="B67" s="37"/>
      <c r="C67" s="106" t="s">
        <v>50</v>
      </c>
      <c r="D67" s="106"/>
      <c r="E67" s="106"/>
      <c r="F67" s="40">
        <f>ROUND((F47+F55+F63),2)</f>
        <v>0</v>
      </c>
    </row>
    <row r="68" spans="1:1009" s="77" customFormat="1" ht="23.25" customHeight="1" x14ac:dyDescent="0.25">
      <c r="A68" s="47"/>
      <c r="B68" s="48"/>
      <c r="C68" s="49"/>
      <c r="D68" s="49"/>
      <c r="E68" s="49"/>
      <c r="F68" s="50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  <c r="IW68" s="51"/>
      <c r="IX68" s="51"/>
      <c r="IY68" s="51"/>
      <c r="IZ68" s="51"/>
      <c r="JA68" s="51"/>
      <c r="JB68" s="51"/>
      <c r="JC68" s="51"/>
      <c r="JD68" s="51"/>
      <c r="JE68" s="51"/>
      <c r="JF68" s="51"/>
      <c r="JG68" s="51"/>
      <c r="JH68" s="51"/>
      <c r="JI68" s="51"/>
      <c r="JJ68" s="51"/>
      <c r="JK68" s="51"/>
      <c r="JL68" s="51"/>
      <c r="JM68" s="51"/>
      <c r="JN68" s="51"/>
      <c r="JO68" s="51"/>
      <c r="JP68" s="51"/>
      <c r="JQ68" s="51"/>
      <c r="JR68" s="51"/>
      <c r="JS68" s="51"/>
      <c r="JT68" s="51"/>
      <c r="JU68" s="51"/>
      <c r="JV68" s="51"/>
      <c r="JW68" s="51"/>
      <c r="JX68" s="51"/>
      <c r="JY68" s="51"/>
      <c r="JZ68" s="51"/>
      <c r="KA68" s="51"/>
      <c r="KB68" s="51"/>
      <c r="KC68" s="51"/>
      <c r="KD68" s="51"/>
      <c r="KE68" s="51"/>
      <c r="KF68" s="51"/>
      <c r="KG68" s="51"/>
      <c r="KH68" s="51"/>
      <c r="KI68" s="51"/>
      <c r="KJ68" s="51"/>
      <c r="KK68" s="51"/>
      <c r="KL68" s="51"/>
      <c r="KM68" s="51"/>
      <c r="KN68" s="51"/>
      <c r="KO68" s="51"/>
      <c r="KP68" s="51"/>
      <c r="KQ68" s="51"/>
      <c r="KR68" s="51"/>
      <c r="KS68" s="51"/>
      <c r="KT68" s="51"/>
      <c r="KU68" s="51"/>
      <c r="KV68" s="51"/>
      <c r="KW68" s="51"/>
      <c r="KX68" s="51"/>
      <c r="KY68" s="51"/>
      <c r="KZ68" s="51"/>
      <c r="LA68" s="51"/>
      <c r="LB68" s="51"/>
      <c r="LC68" s="51"/>
      <c r="LD68" s="51"/>
      <c r="LE68" s="51"/>
      <c r="LF68" s="51"/>
      <c r="LG68" s="51"/>
      <c r="LH68" s="51"/>
      <c r="LI68" s="51"/>
      <c r="LJ68" s="51"/>
      <c r="LK68" s="51"/>
      <c r="LL68" s="51"/>
      <c r="LM68" s="51"/>
      <c r="LN68" s="51"/>
      <c r="LO68" s="51"/>
      <c r="LP68" s="51"/>
      <c r="LQ68" s="51"/>
      <c r="LR68" s="51"/>
      <c r="LS68" s="51"/>
      <c r="LT68" s="51"/>
      <c r="LU68" s="51"/>
      <c r="LV68" s="51"/>
      <c r="LW68" s="51"/>
      <c r="LX68" s="51"/>
      <c r="LY68" s="51"/>
      <c r="LZ68" s="51"/>
      <c r="MA68" s="51"/>
      <c r="MB68" s="51"/>
      <c r="MC68" s="51"/>
      <c r="MD68" s="51"/>
      <c r="ME68" s="51"/>
      <c r="MF68" s="51"/>
      <c r="MG68" s="51"/>
      <c r="MH68" s="51"/>
      <c r="MI68" s="51"/>
      <c r="MJ68" s="51"/>
      <c r="MK68" s="51"/>
      <c r="ML68" s="51"/>
      <c r="MM68" s="51"/>
      <c r="MN68" s="51"/>
      <c r="MO68" s="51"/>
      <c r="MP68" s="51"/>
      <c r="MQ68" s="51"/>
      <c r="MR68" s="51"/>
      <c r="MS68" s="51"/>
      <c r="MT68" s="51"/>
      <c r="MU68" s="51"/>
      <c r="MV68" s="51"/>
      <c r="MW68" s="51"/>
      <c r="MX68" s="51"/>
      <c r="MY68" s="51"/>
      <c r="MZ68" s="51"/>
      <c r="NA68" s="51"/>
      <c r="NB68" s="51"/>
      <c r="NC68" s="51"/>
      <c r="ND68" s="51"/>
      <c r="NE68" s="51"/>
      <c r="NF68" s="51"/>
      <c r="NG68" s="51"/>
      <c r="NH68" s="51"/>
      <c r="NI68" s="51"/>
      <c r="NJ68" s="51"/>
      <c r="NK68" s="51"/>
      <c r="NL68" s="51"/>
      <c r="NM68" s="51"/>
      <c r="NN68" s="51"/>
      <c r="NO68" s="51"/>
      <c r="NP68" s="51"/>
      <c r="NQ68" s="51"/>
      <c r="NR68" s="51"/>
      <c r="NS68" s="51"/>
      <c r="NT68" s="51"/>
      <c r="NU68" s="51"/>
      <c r="NV68" s="51"/>
      <c r="NW68" s="51"/>
      <c r="NX68" s="51"/>
      <c r="NY68" s="51"/>
      <c r="NZ68" s="51"/>
      <c r="OA68" s="51"/>
      <c r="OB68" s="51"/>
      <c r="OC68" s="51"/>
      <c r="OD68" s="51"/>
      <c r="OE68" s="51"/>
      <c r="OF68" s="51"/>
      <c r="OG68" s="51"/>
      <c r="OH68" s="51"/>
      <c r="OI68" s="51"/>
      <c r="OJ68" s="51"/>
      <c r="OK68" s="51"/>
      <c r="OL68" s="51"/>
      <c r="OM68" s="51"/>
      <c r="ON68" s="51"/>
      <c r="OO68" s="51"/>
      <c r="OP68" s="51"/>
      <c r="OQ68" s="51"/>
      <c r="OR68" s="51"/>
      <c r="OS68" s="51"/>
      <c r="OT68" s="51"/>
      <c r="OU68" s="51"/>
      <c r="OV68" s="51"/>
      <c r="OW68" s="51"/>
      <c r="OX68" s="51"/>
      <c r="OY68" s="51"/>
      <c r="OZ68" s="51"/>
      <c r="PA68" s="51"/>
      <c r="PB68" s="51"/>
      <c r="PC68" s="51"/>
      <c r="PD68" s="51"/>
      <c r="PE68" s="51"/>
      <c r="PF68" s="51"/>
      <c r="PG68" s="51"/>
      <c r="PH68" s="51"/>
      <c r="PI68" s="51"/>
      <c r="PJ68" s="51"/>
      <c r="PK68" s="51"/>
      <c r="PL68" s="51"/>
      <c r="PM68" s="51"/>
      <c r="PN68" s="51"/>
      <c r="PO68" s="51"/>
      <c r="PP68" s="51"/>
      <c r="PQ68" s="51"/>
      <c r="PR68" s="51"/>
      <c r="PS68" s="51"/>
      <c r="PT68" s="51"/>
      <c r="PU68" s="51"/>
      <c r="PV68" s="51"/>
      <c r="PW68" s="51"/>
      <c r="PX68" s="51"/>
      <c r="PY68" s="51"/>
      <c r="PZ68" s="51"/>
      <c r="QA68" s="51"/>
      <c r="QB68" s="51"/>
      <c r="QC68" s="51"/>
      <c r="QD68" s="51"/>
      <c r="QE68" s="51"/>
      <c r="QF68" s="51"/>
      <c r="QG68" s="51"/>
      <c r="QH68" s="51"/>
      <c r="QI68" s="51"/>
      <c r="QJ68" s="51"/>
      <c r="QK68" s="51"/>
      <c r="QL68" s="51"/>
      <c r="QM68" s="51"/>
      <c r="QN68" s="51"/>
      <c r="QO68" s="51"/>
      <c r="QP68" s="51"/>
      <c r="QQ68" s="51"/>
      <c r="QR68" s="51"/>
      <c r="QS68" s="51"/>
      <c r="QT68" s="51"/>
      <c r="QU68" s="51"/>
      <c r="QV68" s="51"/>
      <c r="QW68" s="51"/>
      <c r="QX68" s="51"/>
      <c r="QY68" s="51"/>
      <c r="QZ68" s="51"/>
      <c r="RA68" s="51"/>
      <c r="RB68" s="51"/>
      <c r="RC68" s="51"/>
      <c r="RD68" s="51"/>
      <c r="RE68" s="51"/>
      <c r="RF68" s="51"/>
      <c r="RG68" s="51"/>
      <c r="RH68" s="51"/>
      <c r="RI68" s="51"/>
      <c r="RJ68" s="51"/>
      <c r="RK68" s="51"/>
      <c r="RL68" s="51"/>
      <c r="RM68" s="51"/>
      <c r="RN68" s="51"/>
      <c r="RO68" s="51"/>
      <c r="RP68" s="51"/>
      <c r="RQ68" s="51"/>
      <c r="RR68" s="51"/>
      <c r="RS68" s="51"/>
      <c r="RT68" s="51"/>
      <c r="RU68" s="51"/>
      <c r="RV68" s="51"/>
      <c r="RW68" s="51"/>
      <c r="RX68" s="51"/>
      <c r="RY68" s="51"/>
      <c r="RZ68" s="51"/>
      <c r="SA68" s="51"/>
      <c r="SB68" s="51"/>
      <c r="SC68" s="51"/>
      <c r="SD68" s="51"/>
      <c r="SE68" s="51"/>
      <c r="SF68" s="51"/>
      <c r="SG68" s="51"/>
      <c r="SH68" s="51"/>
      <c r="SI68" s="51"/>
      <c r="SJ68" s="51"/>
      <c r="SK68" s="51"/>
      <c r="SL68" s="51"/>
      <c r="SM68" s="51"/>
      <c r="SN68" s="51"/>
      <c r="SO68" s="51"/>
      <c r="SP68" s="51"/>
      <c r="SQ68" s="51"/>
      <c r="SR68" s="51"/>
      <c r="SS68" s="51"/>
      <c r="ST68" s="51"/>
      <c r="SU68" s="51"/>
      <c r="SV68" s="51"/>
      <c r="SW68" s="51"/>
      <c r="SX68" s="51"/>
      <c r="SY68" s="51"/>
      <c r="SZ68" s="51"/>
      <c r="TA68" s="51"/>
      <c r="TB68" s="51"/>
      <c r="TC68" s="51"/>
      <c r="TD68" s="51"/>
      <c r="TE68" s="51"/>
      <c r="TF68" s="51"/>
      <c r="TG68" s="51"/>
      <c r="TH68" s="51"/>
      <c r="TI68" s="51"/>
      <c r="TJ68" s="51"/>
      <c r="TK68" s="51"/>
      <c r="TL68" s="51"/>
      <c r="TM68" s="51"/>
      <c r="TN68" s="51"/>
      <c r="TO68" s="51"/>
      <c r="TP68" s="51"/>
      <c r="TQ68" s="51"/>
      <c r="TR68" s="51"/>
      <c r="TS68" s="51"/>
      <c r="TT68" s="51"/>
      <c r="TU68" s="51"/>
      <c r="TV68" s="51"/>
      <c r="TW68" s="51"/>
      <c r="TX68" s="51"/>
      <c r="TY68" s="51"/>
      <c r="TZ68" s="51"/>
      <c r="UA68" s="51"/>
      <c r="UB68" s="51"/>
      <c r="UC68" s="51"/>
      <c r="UD68" s="51"/>
      <c r="UE68" s="51"/>
      <c r="UF68" s="51"/>
      <c r="UG68" s="51"/>
      <c r="UH68" s="51"/>
      <c r="UI68" s="51"/>
      <c r="UJ68" s="51"/>
      <c r="UK68" s="51"/>
      <c r="UL68" s="51"/>
      <c r="UM68" s="51"/>
      <c r="UN68" s="51"/>
      <c r="UO68" s="51"/>
      <c r="UP68" s="51"/>
      <c r="UQ68" s="51"/>
      <c r="UR68" s="51"/>
      <c r="US68" s="51"/>
      <c r="UT68" s="51"/>
      <c r="UU68" s="51"/>
      <c r="UV68" s="51"/>
      <c r="UW68" s="51"/>
      <c r="UX68" s="51"/>
      <c r="UY68" s="51"/>
      <c r="UZ68" s="51"/>
      <c r="VA68" s="51"/>
      <c r="VB68" s="51"/>
      <c r="VC68" s="51"/>
      <c r="VD68" s="51"/>
      <c r="VE68" s="51"/>
      <c r="VF68" s="51"/>
      <c r="VG68" s="51"/>
      <c r="VH68" s="51"/>
      <c r="VI68" s="51"/>
      <c r="VJ68" s="51"/>
      <c r="VK68" s="51"/>
      <c r="VL68" s="51"/>
      <c r="VM68" s="51"/>
      <c r="VN68" s="51"/>
      <c r="VO68" s="51"/>
      <c r="VP68" s="51"/>
      <c r="VQ68" s="51"/>
      <c r="VR68" s="51"/>
      <c r="VS68" s="51"/>
      <c r="VT68" s="51"/>
      <c r="VU68" s="51"/>
      <c r="VV68" s="51"/>
      <c r="VW68" s="51"/>
      <c r="VX68" s="51"/>
      <c r="VY68" s="51"/>
      <c r="VZ68" s="51"/>
      <c r="WA68" s="51"/>
      <c r="WB68" s="51"/>
      <c r="WC68" s="51"/>
      <c r="WD68" s="51"/>
      <c r="WE68" s="51"/>
      <c r="WF68" s="51"/>
      <c r="WG68" s="51"/>
      <c r="WH68" s="51"/>
      <c r="WI68" s="51"/>
      <c r="WJ68" s="51"/>
      <c r="WK68" s="51"/>
      <c r="WL68" s="51"/>
      <c r="WM68" s="51"/>
      <c r="WN68" s="51"/>
      <c r="WO68" s="51"/>
      <c r="WP68" s="51"/>
      <c r="WQ68" s="51"/>
      <c r="WR68" s="51"/>
      <c r="WS68" s="51"/>
      <c r="WT68" s="51"/>
      <c r="WU68" s="51"/>
      <c r="WV68" s="51"/>
      <c r="WW68" s="51"/>
      <c r="WX68" s="51"/>
      <c r="WY68" s="51"/>
      <c r="WZ68" s="51"/>
      <c r="XA68" s="51"/>
      <c r="XB68" s="51"/>
      <c r="XC68" s="51"/>
      <c r="XD68" s="51"/>
      <c r="XE68" s="51"/>
      <c r="XF68" s="51"/>
      <c r="XG68" s="51"/>
      <c r="XH68" s="51"/>
      <c r="XI68" s="51"/>
      <c r="XJ68" s="51"/>
      <c r="XK68" s="51"/>
      <c r="XL68" s="51"/>
      <c r="XM68" s="51"/>
      <c r="XN68" s="51"/>
      <c r="XO68" s="51"/>
      <c r="XP68" s="51"/>
      <c r="XQ68" s="51"/>
      <c r="XR68" s="51"/>
      <c r="XS68" s="51"/>
      <c r="XT68" s="51"/>
      <c r="XU68" s="51"/>
      <c r="XV68" s="51"/>
      <c r="XW68" s="51"/>
      <c r="XX68" s="51"/>
      <c r="XY68" s="51"/>
      <c r="XZ68" s="51"/>
      <c r="YA68" s="51"/>
      <c r="YB68" s="51"/>
      <c r="YC68" s="51"/>
      <c r="YD68" s="51"/>
      <c r="YE68" s="51"/>
      <c r="YF68" s="51"/>
      <c r="YG68" s="51"/>
      <c r="YH68" s="51"/>
      <c r="YI68" s="51"/>
      <c r="YJ68" s="51"/>
      <c r="YK68" s="51"/>
      <c r="YL68" s="51"/>
      <c r="YM68" s="51"/>
      <c r="YN68" s="51"/>
      <c r="YO68" s="51"/>
      <c r="YP68" s="51"/>
      <c r="YQ68" s="51"/>
      <c r="YR68" s="51"/>
      <c r="YS68" s="51"/>
      <c r="YT68" s="51"/>
      <c r="YU68" s="51"/>
      <c r="YV68" s="51"/>
      <c r="YW68" s="51"/>
      <c r="YX68" s="51"/>
      <c r="YY68" s="51"/>
      <c r="YZ68" s="51"/>
      <c r="ZA68" s="51"/>
      <c r="ZB68" s="51"/>
      <c r="ZC68" s="51"/>
      <c r="ZD68" s="51"/>
      <c r="ZE68" s="51"/>
      <c r="ZF68" s="51"/>
      <c r="ZG68" s="51"/>
      <c r="ZH68" s="51"/>
      <c r="ZI68" s="51"/>
      <c r="ZJ68" s="51"/>
      <c r="ZK68" s="51"/>
      <c r="ZL68" s="51"/>
      <c r="ZM68" s="51"/>
      <c r="ZN68" s="51"/>
      <c r="ZO68" s="51"/>
      <c r="ZP68" s="51"/>
      <c r="ZQ68" s="51"/>
      <c r="ZR68" s="51"/>
      <c r="ZS68" s="51"/>
      <c r="ZT68" s="51"/>
      <c r="ZU68" s="51"/>
      <c r="ZV68" s="51"/>
      <c r="ZW68" s="51"/>
      <c r="ZX68" s="51"/>
      <c r="ZY68" s="51"/>
      <c r="ZZ68" s="51"/>
      <c r="AAA68" s="51"/>
      <c r="AAB68" s="51"/>
      <c r="AAC68" s="51"/>
      <c r="AAD68" s="51"/>
      <c r="AAE68" s="51"/>
      <c r="AAF68" s="51"/>
      <c r="AAG68" s="51"/>
      <c r="AAH68" s="51"/>
      <c r="AAI68" s="51"/>
      <c r="AAJ68" s="51"/>
      <c r="AAK68" s="51"/>
      <c r="AAL68" s="51"/>
      <c r="AAM68" s="51"/>
      <c r="AAN68" s="51"/>
      <c r="AAO68" s="51"/>
      <c r="AAP68" s="51"/>
      <c r="AAQ68" s="51"/>
      <c r="AAR68" s="51"/>
      <c r="AAS68" s="51"/>
      <c r="AAT68" s="51"/>
      <c r="AAU68" s="51"/>
      <c r="AAV68" s="51"/>
      <c r="AAW68" s="51"/>
      <c r="AAX68" s="51"/>
      <c r="AAY68" s="51"/>
      <c r="AAZ68" s="51"/>
      <c r="ABA68" s="51"/>
      <c r="ABB68" s="51"/>
      <c r="ABC68" s="51"/>
      <c r="ABD68" s="51"/>
      <c r="ABE68" s="51"/>
      <c r="ABF68" s="51"/>
      <c r="ABG68" s="51"/>
      <c r="ABH68" s="51"/>
      <c r="ABI68" s="51"/>
      <c r="ABJ68" s="51"/>
      <c r="ABK68" s="51"/>
      <c r="ABL68" s="51"/>
      <c r="ABM68" s="51"/>
      <c r="ABN68" s="51"/>
      <c r="ABO68" s="51"/>
      <c r="ABP68" s="51"/>
      <c r="ABQ68" s="51"/>
      <c r="ABR68" s="51"/>
      <c r="ABS68" s="51"/>
      <c r="ABT68" s="51"/>
      <c r="ABU68" s="51"/>
      <c r="ABV68" s="51"/>
      <c r="ABW68" s="51"/>
      <c r="ABX68" s="51"/>
      <c r="ABY68" s="51"/>
      <c r="ABZ68" s="51"/>
      <c r="ACA68" s="51"/>
      <c r="ACB68" s="51"/>
      <c r="ACC68" s="51"/>
      <c r="ACD68" s="51"/>
      <c r="ACE68" s="51"/>
      <c r="ACF68" s="51"/>
      <c r="ACG68" s="51"/>
      <c r="ACH68" s="51"/>
      <c r="ACI68" s="51"/>
      <c r="ACJ68" s="51"/>
      <c r="ACK68" s="51"/>
      <c r="ACL68" s="51"/>
      <c r="ACM68" s="51"/>
      <c r="ACN68" s="51"/>
      <c r="ACO68" s="51"/>
      <c r="ACP68" s="51"/>
      <c r="ACQ68" s="51"/>
      <c r="ACR68" s="51"/>
      <c r="ACS68" s="51"/>
      <c r="ACT68" s="51"/>
      <c r="ACU68" s="51"/>
      <c r="ACV68" s="51"/>
      <c r="ACW68" s="51"/>
      <c r="ACX68" s="51"/>
      <c r="ACY68" s="51"/>
      <c r="ACZ68" s="51"/>
      <c r="ADA68" s="51"/>
      <c r="ADB68" s="51"/>
      <c r="ADC68" s="51"/>
      <c r="ADD68" s="51"/>
      <c r="ADE68" s="51"/>
      <c r="ADF68" s="51"/>
      <c r="ADG68" s="51"/>
      <c r="ADH68" s="51"/>
      <c r="ADI68" s="51"/>
      <c r="ADJ68" s="51"/>
      <c r="ADK68" s="51"/>
      <c r="ADL68" s="51"/>
      <c r="ADM68" s="51"/>
      <c r="ADN68" s="51"/>
      <c r="ADO68" s="51"/>
      <c r="ADP68" s="51"/>
      <c r="ADQ68" s="51"/>
      <c r="ADR68" s="51"/>
      <c r="ADS68" s="51"/>
      <c r="ADT68" s="51"/>
      <c r="ADU68" s="51"/>
      <c r="ADV68" s="51"/>
      <c r="ADW68" s="51"/>
      <c r="ADX68" s="51"/>
      <c r="ADY68" s="51"/>
      <c r="ADZ68" s="51"/>
      <c r="AEA68" s="51"/>
      <c r="AEB68" s="51"/>
      <c r="AEC68" s="51"/>
      <c r="AED68" s="51"/>
      <c r="AEE68" s="51"/>
      <c r="AEF68" s="51"/>
      <c r="AEG68" s="51"/>
      <c r="AEH68" s="51"/>
      <c r="AEI68" s="51"/>
      <c r="AEJ68" s="51"/>
      <c r="AEK68" s="51"/>
      <c r="AEL68" s="51"/>
      <c r="AEM68" s="51"/>
      <c r="AEN68" s="51"/>
      <c r="AEO68" s="51"/>
      <c r="AEP68" s="51"/>
      <c r="AEQ68" s="51"/>
      <c r="AER68" s="51"/>
      <c r="AES68" s="51"/>
      <c r="AET68" s="51"/>
      <c r="AEU68" s="51"/>
      <c r="AEV68" s="51"/>
      <c r="AEW68" s="51"/>
      <c r="AEX68" s="51"/>
      <c r="AEY68" s="51"/>
      <c r="AEZ68" s="51"/>
      <c r="AFA68" s="51"/>
      <c r="AFB68" s="51"/>
      <c r="AFC68" s="51"/>
      <c r="AFD68" s="51"/>
      <c r="AFE68" s="51"/>
      <c r="AFF68" s="51"/>
      <c r="AFG68" s="51"/>
      <c r="AFH68" s="51"/>
      <c r="AFI68" s="51"/>
      <c r="AFJ68" s="51"/>
      <c r="AFK68" s="51"/>
      <c r="AFL68" s="51"/>
      <c r="AFM68" s="51"/>
      <c r="AFN68" s="51"/>
      <c r="AFO68" s="51"/>
      <c r="AFP68" s="51"/>
      <c r="AFQ68" s="51"/>
      <c r="AFR68" s="51"/>
      <c r="AFS68" s="51"/>
      <c r="AFT68" s="51"/>
      <c r="AFU68" s="51"/>
      <c r="AFV68" s="51"/>
      <c r="AFW68" s="51"/>
      <c r="AFX68" s="51"/>
      <c r="AFY68" s="51"/>
      <c r="AFZ68" s="51"/>
      <c r="AGA68" s="51"/>
      <c r="AGB68" s="51"/>
      <c r="AGC68" s="51"/>
      <c r="AGD68" s="51"/>
      <c r="AGE68" s="51"/>
      <c r="AGF68" s="51"/>
      <c r="AGG68" s="51"/>
      <c r="AGH68" s="51"/>
      <c r="AGI68" s="51"/>
      <c r="AGJ68" s="51"/>
      <c r="AGK68" s="51"/>
      <c r="AGL68" s="51"/>
      <c r="AGM68" s="51"/>
      <c r="AGN68" s="51"/>
      <c r="AGO68" s="51"/>
      <c r="AGP68" s="51"/>
      <c r="AGQ68" s="51"/>
      <c r="AGR68" s="51"/>
      <c r="AGS68" s="51"/>
      <c r="AGT68" s="51"/>
      <c r="AGU68" s="51"/>
      <c r="AGV68" s="51"/>
      <c r="AGW68" s="51"/>
      <c r="AGX68" s="51"/>
      <c r="AGY68" s="51"/>
      <c r="AGZ68" s="51"/>
      <c r="AHA68" s="51"/>
      <c r="AHB68" s="51"/>
      <c r="AHC68" s="51"/>
      <c r="AHD68" s="51"/>
      <c r="AHE68" s="51"/>
      <c r="AHF68" s="51"/>
      <c r="AHG68" s="51"/>
      <c r="AHH68" s="51"/>
      <c r="AHI68" s="51"/>
      <c r="AHJ68" s="51"/>
      <c r="AHK68" s="51"/>
      <c r="AHL68" s="51"/>
      <c r="AHM68" s="51"/>
      <c r="AHN68" s="51"/>
      <c r="AHO68" s="51"/>
      <c r="AHP68" s="51"/>
      <c r="AHQ68" s="51"/>
      <c r="AHR68" s="51"/>
      <c r="AHS68" s="51"/>
      <c r="AHT68" s="51"/>
      <c r="AHU68" s="51"/>
      <c r="AHV68" s="51"/>
      <c r="AHW68" s="51"/>
      <c r="AHX68" s="51"/>
      <c r="AHY68" s="51"/>
      <c r="AHZ68" s="51"/>
      <c r="AIA68" s="51"/>
      <c r="AIB68" s="51"/>
      <c r="AIC68" s="51"/>
      <c r="AID68" s="51"/>
      <c r="AIE68" s="51"/>
      <c r="AIF68" s="51"/>
      <c r="AIG68" s="51"/>
      <c r="AIH68" s="51"/>
      <c r="AII68" s="51"/>
      <c r="AIJ68" s="51"/>
      <c r="AIK68" s="51"/>
      <c r="AIL68" s="51"/>
      <c r="AIM68" s="51"/>
      <c r="AIN68" s="51"/>
      <c r="AIO68" s="51"/>
      <c r="AIP68" s="51"/>
      <c r="AIQ68" s="51"/>
      <c r="AIR68" s="51"/>
      <c r="AIS68" s="51"/>
      <c r="AIT68" s="51"/>
      <c r="AIU68" s="51"/>
      <c r="AIV68" s="51"/>
      <c r="AIW68" s="51"/>
      <c r="AIX68" s="51"/>
      <c r="AIY68" s="51"/>
      <c r="AIZ68" s="51"/>
      <c r="AJA68" s="51"/>
      <c r="AJB68" s="51"/>
      <c r="AJC68" s="51"/>
      <c r="AJD68" s="51"/>
      <c r="AJE68" s="51"/>
      <c r="AJF68" s="51"/>
      <c r="AJG68" s="51"/>
      <c r="AJH68" s="51"/>
      <c r="AJI68" s="51"/>
      <c r="AJJ68" s="51"/>
      <c r="AJK68" s="51"/>
      <c r="AJL68" s="51"/>
      <c r="AJM68" s="51"/>
      <c r="AJN68" s="51"/>
      <c r="AJO68" s="51"/>
      <c r="AJP68" s="51"/>
      <c r="AJQ68" s="51"/>
      <c r="AJR68" s="51"/>
      <c r="AJS68" s="51"/>
      <c r="AJT68" s="51"/>
      <c r="AJU68" s="51"/>
      <c r="AJV68" s="51"/>
      <c r="AJW68" s="51"/>
      <c r="AJX68" s="51"/>
      <c r="AJY68" s="51"/>
      <c r="AJZ68" s="51"/>
      <c r="AKA68" s="51"/>
      <c r="AKB68" s="51"/>
      <c r="AKC68" s="51"/>
      <c r="AKD68" s="51"/>
      <c r="AKE68" s="51"/>
      <c r="AKF68" s="51"/>
      <c r="AKG68" s="51"/>
      <c r="AKH68" s="51"/>
      <c r="AKI68" s="51"/>
      <c r="AKJ68" s="51"/>
      <c r="AKK68" s="51"/>
      <c r="AKL68" s="51"/>
      <c r="AKM68" s="51"/>
      <c r="AKN68" s="51"/>
      <c r="AKO68" s="51"/>
      <c r="AKP68" s="51"/>
      <c r="AKQ68" s="51"/>
      <c r="AKR68" s="51"/>
      <c r="AKS68" s="51"/>
      <c r="AKT68" s="51"/>
      <c r="AKU68" s="51"/>
      <c r="AKV68" s="51"/>
      <c r="AKW68" s="51"/>
      <c r="AKX68" s="51"/>
      <c r="AKY68" s="51"/>
      <c r="AKZ68" s="51"/>
      <c r="ALA68" s="51"/>
      <c r="ALB68" s="51"/>
      <c r="ALC68" s="51"/>
      <c r="ALD68" s="51"/>
      <c r="ALE68" s="51"/>
      <c r="ALF68" s="51"/>
      <c r="ALG68" s="51"/>
      <c r="ALH68" s="51"/>
      <c r="ALI68" s="51"/>
      <c r="ALJ68" s="51"/>
      <c r="ALK68" s="51"/>
      <c r="ALL68" s="51"/>
      <c r="ALM68" s="51"/>
      <c r="ALN68" s="51"/>
      <c r="ALO68" s="51"/>
      <c r="ALP68" s="51"/>
      <c r="ALQ68" s="51"/>
      <c r="ALR68" s="51"/>
      <c r="ALS68" s="51"/>
      <c r="ALT68" s="51"/>
      <c r="ALU68" s="51"/>
    </row>
    <row r="69" spans="1:1009" ht="38.25" customHeight="1" x14ac:dyDescent="0.25">
      <c r="A69" s="107" t="s">
        <v>135</v>
      </c>
      <c r="B69" s="107"/>
      <c r="C69" s="107"/>
      <c r="D69" s="107"/>
      <c r="E69" s="107"/>
      <c r="F69" s="107"/>
    </row>
    <row r="70" spans="1:1009" ht="38.25" customHeight="1" x14ac:dyDescent="0.25">
      <c r="A70" s="107" t="s">
        <v>26</v>
      </c>
      <c r="B70" s="107"/>
      <c r="C70" s="107"/>
      <c r="D70" s="107"/>
      <c r="E70" s="107"/>
      <c r="F70" s="107"/>
    </row>
    <row r="71" spans="1:1009" ht="30" x14ac:dyDescent="0.25">
      <c r="A71" s="27" t="s">
        <v>0</v>
      </c>
      <c r="B71" s="28" t="s">
        <v>1</v>
      </c>
      <c r="C71" s="28" t="s">
        <v>2</v>
      </c>
      <c r="D71" s="28" t="s">
        <v>3</v>
      </c>
      <c r="E71" s="28" t="s">
        <v>4</v>
      </c>
      <c r="F71" s="28" t="s">
        <v>5</v>
      </c>
    </row>
    <row r="72" spans="1:1009" ht="34.5" customHeight="1" x14ac:dyDescent="0.25">
      <c r="A72" s="58">
        <v>23</v>
      </c>
      <c r="B72" s="1" t="s">
        <v>28</v>
      </c>
      <c r="C72" s="104" t="s">
        <v>261</v>
      </c>
      <c r="D72" s="2">
        <v>32</v>
      </c>
      <c r="E72" s="43">
        <v>0</v>
      </c>
      <c r="F72" s="43">
        <f>ROUND((D72*E72),2)</f>
        <v>0</v>
      </c>
    </row>
    <row r="73" spans="1:1009" ht="34.5" customHeight="1" x14ac:dyDescent="0.25">
      <c r="A73" s="58">
        <v>24</v>
      </c>
      <c r="B73" s="1" t="s">
        <v>161</v>
      </c>
      <c r="C73" s="104" t="s">
        <v>261</v>
      </c>
      <c r="D73" s="2">
        <v>17</v>
      </c>
      <c r="E73" s="43">
        <v>0</v>
      </c>
      <c r="F73" s="43">
        <f t="shared" ref="F73:F88" si="8">ROUND((D73*E73),2)</f>
        <v>0</v>
      </c>
    </row>
    <row r="74" spans="1:1009" ht="35.25" customHeight="1" x14ac:dyDescent="0.25">
      <c r="A74" s="58">
        <v>25</v>
      </c>
      <c r="B74" s="1" t="s">
        <v>8</v>
      </c>
      <c r="C74" s="104" t="s">
        <v>261</v>
      </c>
      <c r="D74" s="2">
        <v>40</v>
      </c>
      <c r="E74" s="43">
        <v>0</v>
      </c>
      <c r="F74" s="43">
        <f t="shared" si="8"/>
        <v>0</v>
      </c>
    </row>
    <row r="75" spans="1:1009" ht="41.25" customHeight="1" x14ac:dyDescent="0.25">
      <c r="A75" s="58">
        <v>26</v>
      </c>
      <c r="B75" s="1" t="s">
        <v>6</v>
      </c>
      <c r="C75" s="104" t="s">
        <v>261</v>
      </c>
      <c r="D75" s="2">
        <v>30</v>
      </c>
      <c r="E75" s="43">
        <v>0</v>
      </c>
      <c r="F75" s="43">
        <f t="shared" si="8"/>
        <v>0</v>
      </c>
    </row>
    <row r="76" spans="1:1009" ht="33.75" customHeight="1" x14ac:dyDescent="0.25">
      <c r="A76" s="58">
        <v>27</v>
      </c>
      <c r="B76" s="1" t="s">
        <v>243</v>
      </c>
      <c r="C76" s="104" t="s">
        <v>261</v>
      </c>
      <c r="D76" s="2">
        <v>18</v>
      </c>
      <c r="E76" s="43">
        <v>0</v>
      </c>
      <c r="F76" s="43">
        <f t="shared" si="8"/>
        <v>0</v>
      </c>
    </row>
    <row r="77" spans="1:1009" ht="36" customHeight="1" x14ac:dyDescent="0.25">
      <c r="A77" s="58">
        <v>28</v>
      </c>
      <c r="B77" s="1" t="s">
        <v>162</v>
      </c>
      <c r="C77" s="104" t="s">
        <v>261</v>
      </c>
      <c r="D77" s="2">
        <v>22</v>
      </c>
      <c r="E77" s="43">
        <v>0</v>
      </c>
      <c r="F77" s="43">
        <f t="shared" si="8"/>
        <v>0</v>
      </c>
    </row>
    <row r="78" spans="1:1009" ht="36.75" customHeight="1" x14ac:dyDescent="0.25">
      <c r="A78" s="58">
        <v>29</v>
      </c>
      <c r="B78" s="1" t="s">
        <v>29</v>
      </c>
      <c r="C78" s="104" t="s">
        <v>261</v>
      </c>
      <c r="D78" s="2">
        <v>16</v>
      </c>
      <c r="E78" s="43">
        <v>0</v>
      </c>
      <c r="F78" s="43">
        <f t="shared" si="8"/>
        <v>0</v>
      </c>
    </row>
    <row r="79" spans="1:1009" ht="35.25" customHeight="1" x14ac:dyDescent="0.25">
      <c r="A79" s="58">
        <v>30</v>
      </c>
      <c r="B79" s="1" t="s">
        <v>163</v>
      </c>
      <c r="C79" s="104" t="s">
        <v>261</v>
      </c>
      <c r="D79" s="2">
        <v>14</v>
      </c>
      <c r="E79" s="43">
        <v>0</v>
      </c>
      <c r="F79" s="43">
        <f t="shared" si="8"/>
        <v>0</v>
      </c>
    </row>
    <row r="80" spans="1:1009" ht="36" customHeight="1" x14ac:dyDescent="0.25">
      <c r="A80" s="58">
        <v>31</v>
      </c>
      <c r="B80" s="1" t="s">
        <v>164</v>
      </c>
      <c r="C80" s="104" t="s">
        <v>261</v>
      </c>
      <c r="D80" s="2">
        <v>16</v>
      </c>
      <c r="E80" s="43">
        <v>0</v>
      </c>
      <c r="F80" s="43">
        <f t="shared" si="8"/>
        <v>0</v>
      </c>
    </row>
    <row r="81" spans="1:6" ht="54" customHeight="1" x14ac:dyDescent="0.25">
      <c r="A81" s="58">
        <v>32</v>
      </c>
      <c r="B81" s="1" t="s">
        <v>190</v>
      </c>
      <c r="C81" s="104" t="s">
        <v>261</v>
      </c>
      <c r="D81" s="2">
        <v>30</v>
      </c>
      <c r="E81" s="43">
        <v>0</v>
      </c>
      <c r="F81" s="43">
        <f t="shared" si="8"/>
        <v>0</v>
      </c>
    </row>
    <row r="82" spans="1:6" ht="50.25" customHeight="1" x14ac:dyDescent="0.25">
      <c r="A82" s="58">
        <v>33</v>
      </c>
      <c r="B82" s="1" t="s">
        <v>165</v>
      </c>
      <c r="C82" s="104" t="s">
        <v>261</v>
      </c>
      <c r="D82" s="2">
        <v>44</v>
      </c>
      <c r="E82" s="43">
        <v>0</v>
      </c>
      <c r="F82" s="43">
        <f t="shared" si="8"/>
        <v>0</v>
      </c>
    </row>
    <row r="83" spans="1:6" ht="35.25" customHeight="1" x14ac:dyDescent="0.25">
      <c r="A83" s="58">
        <v>34</v>
      </c>
      <c r="B83" s="1" t="s">
        <v>160</v>
      </c>
      <c r="C83" s="104" t="s">
        <v>261</v>
      </c>
      <c r="D83" s="2">
        <v>24</v>
      </c>
      <c r="E83" s="43">
        <v>0</v>
      </c>
      <c r="F83" s="43">
        <f t="shared" si="8"/>
        <v>0</v>
      </c>
    </row>
    <row r="84" spans="1:6" ht="36" customHeight="1" x14ac:dyDescent="0.25">
      <c r="A84" s="58">
        <v>35</v>
      </c>
      <c r="B84" s="1" t="s">
        <v>33</v>
      </c>
      <c r="C84" s="104" t="s">
        <v>261</v>
      </c>
      <c r="D84" s="2">
        <v>14</v>
      </c>
      <c r="E84" s="43">
        <v>0</v>
      </c>
      <c r="F84" s="43">
        <f t="shared" si="8"/>
        <v>0</v>
      </c>
    </row>
    <row r="85" spans="1:6" ht="52.5" customHeight="1" x14ac:dyDescent="0.25">
      <c r="A85" s="58">
        <v>36</v>
      </c>
      <c r="B85" s="1" t="s">
        <v>136</v>
      </c>
      <c r="C85" s="104" t="s">
        <v>261</v>
      </c>
      <c r="D85" s="2">
        <v>14</v>
      </c>
      <c r="E85" s="43">
        <v>0</v>
      </c>
      <c r="F85" s="43">
        <f t="shared" si="8"/>
        <v>0</v>
      </c>
    </row>
    <row r="86" spans="1:6" ht="56.25" customHeight="1" x14ac:dyDescent="0.25">
      <c r="A86" s="58">
        <v>37</v>
      </c>
      <c r="B86" s="1" t="s">
        <v>32</v>
      </c>
      <c r="C86" s="104" t="s">
        <v>261</v>
      </c>
      <c r="D86" s="2">
        <v>20</v>
      </c>
      <c r="E86" s="43">
        <v>0</v>
      </c>
      <c r="F86" s="43">
        <f t="shared" si="8"/>
        <v>0</v>
      </c>
    </row>
    <row r="87" spans="1:6" ht="33.75" customHeight="1" x14ac:dyDescent="0.25">
      <c r="A87" s="58">
        <v>38</v>
      </c>
      <c r="B87" s="1" t="s">
        <v>166</v>
      </c>
      <c r="C87" s="104" t="s">
        <v>261</v>
      </c>
      <c r="D87" s="2">
        <v>16</v>
      </c>
      <c r="E87" s="43">
        <v>0</v>
      </c>
      <c r="F87" s="43">
        <f t="shared" si="8"/>
        <v>0</v>
      </c>
    </row>
    <row r="88" spans="1:6" ht="43.5" customHeight="1" x14ac:dyDescent="0.25">
      <c r="A88" s="58">
        <v>39</v>
      </c>
      <c r="B88" s="1" t="s">
        <v>137</v>
      </c>
      <c r="C88" s="104" t="s">
        <v>261</v>
      </c>
      <c r="D88" s="2">
        <v>16</v>
      </c>
      <c r="E88" s="43">
        <v>0</v>
      </c>
      <c r="F88" s="43">
        <f t="shared" si="8"/>
        <v>0</v>
      </c>
    </row>
    <row r="89" spans="1:6" ht="25.5" customHeight="1" x14ac:dyDescent="0.25">
      <c r="C89" s="106" t="s">
        <v>9</v>
      </c>
      <c r="D89" s="106"/>
      <c r="E89" s="106"/>
      <c r="F89" s="40">
        <f>ROUND(SUM(F72:F88),2)</f>
        <v>0</v>
      </c>
    </row>
    <row r="90" spans="1:6" ht="21.75" customHeight="1" x14ac:dyDescent="0.25">
      <c r="C90" s="105" t="s">
        <v>10</v>
      </c>
      <c r="D90" s="105"/>
      <c r="E90" s="105"/>
      <c r="F90" s="39">
        <f>ROUND((F89*0.06),2)</f>
        <v>0</v>
      </c>
    </row>
    <row r="91" spans="1:6" ht="24.75" customHeight="1" x14ac:dyDescent="0.25">
      <c r="C91" s="106" t="s">
        <v>11</v>
      </c>
      <c r="D91" s="106"/>
      <c r="E91" s="106"/>
      <c r="F91" s="40">
        <f>ROUND((F89+F90),2)</f>
        <v>0</v>
      </c>
    </row>
    <row r="93" spans="1:6" ht="38.25" customHeight="1" x14ac:dyDescent="0.25">
      <c r="A93" s="107" t="s">
        <v>34</v>
      </c>
      <c r="B93" s="107"/>
      <c r="C93" s="107"/>
      <c r="D93" s="107"/>
      <c r="E93" s="107"/>
      <c r="F93" s="107"/>
    </row>
    <row r="94" spans="1:6" ht="30" x14ac:dyDescent="0.25">
      <c r="A94" s="27" t="s">
        <v>0</v>
      </c>
      <c r="B94" s="28" t="s">
        <v>1</v>
      </c>
      <c r="C94" s="28" t="s">
        <v>2</v>
      </c>
      <c r="D94" s="28" t="s">
        <v>3</v>
      </c>
      <c r="E94" s="28" t="s">
        <v>4</v>
      </c>
      <c r="F94" s="28" t="s">
        <v>5</v>
      </c>
    </row>
    <row r="95" spans="1:6" ht="60" x14ac:dyDescent="0.25">
      <c r="A95" s="59">
        <v>40</v>
      </c>
      <c r="B95" s="3" t="s">
        <v>181</v>
      </c>
      <c r="C95" s="104" t="s">
        <v>261</v>
      </c>
      <c r="D95" s="6">
        <v>55</v>
      </c>
      <c r="E95" s="39">
        <v>0</v>
      </c>
      <c r="F95" s="39">
        <f>ROUND((D95*E95),2)</f>
        <v>0</v>
      </c>
    </row>
    <row r="96" spans="1:6" ht="24.75" customHeight="1" x14ac:dyDescent="0.25">
      <c r="C96" s="106" t="s">
        <v>35</v>
      </c>
      <c r="D96" s="106"/>
      <c r="E96" s="106"/>
      <c r="F96" s="40">
        <f>ROUND(SUM(F95:F95),2)</f>
        <v>0</v>
      </c>
    </row>
    <row r="97" spans="1:6" ht="21.75" customHeight="1" x14ac:dyDescent="0.25">
      <c r="C97" s="105" t="s">
        <v>10</v>
      </c>
      <c r="D97" s="105"/>
      <c r="E97" s="105"/>
      <c r="F97" s="39">
        <f>F96*0.06</f>
        <v>0</v>
      </c>
    </row>
    <row r="98" spans="1:6" ht="24.75" customHeight="1" x14ac:dyDescent="0.25">
      <c r="C98" s="106" t="s">
        <v>36</v>
      </c>
      <c r="D98" s="106"/>
      <c r="E98" s="106"/>
      <c r="F98" s="40">
        <f>ROUND((F96+F97),2)</f>
        <v>0</v>
      </c>
    </row>
    <row r="100" spans="1:6" ht="38.25" customHeight="1" x14ac:dyDescent="0.25">
      <c r="A100" s="107" t="s">
        <v>37</v>
      </c>
      <c r="B100" s="107"/>
      <c r="C100" s="107"/>
      <c r="D100" s="107"/>
      <c r="E100" s="107"/>
      <c r="F100" s="107"/>
    </row>
    <row r="101" spans="1:6" ht="30" x14ac:dyDescent="0.25">
      <c r="A101" s="27" t="s">
        <v>0</v>
      </c>
      <c r="B101" s="28" t="s">
        <v>1</v>
      </c>
      <c r="C101" s="28" t="s">
        <v>2</v>
      </c>
      <c r="D101" s="28" t="s">
        <v>3</v>
      </c>
      <c r="E101" s="28" t="s">
        <v>4</v>
      </c>
      <c r="F101" s="28" t="s">
        <v>5</v>
      </c>
    </row>
    <row r="102" spans="1:6" ht="36.75" customHeight="1" x14ac:dyDescent="0.25">
      <c r="A102" s="6">
        <v>41</v>
      </c>
      <c r="B102" s="3" t="s">
        <v>138</v>
      </c>
      <c r="C102" s="104" t="s">
        <v>261</v>
      </c>
      <c r="D102" s="4">
        <v>12</v>
      </c>
      <c r="E102" s="39">
        <v>0</v>
      </c>
      <c r="F102" s="60">
        <f t="shared" ref="F102:F115" si="9">ROUND((D102*E102),2)</f>
        <v>0</v>
      </c>
    </row>
    <row r="103" spans="1:6" ht="37.5" customHeight="1" x14ac:dyDescent="0.25">
      <c r="A103" s="6">
        <v>42</v>
      </c>
      <c r="B103" s="3" t="s">
        <v>180</v>
      </c>
      <c r="C103" s="5" t="s">
        <v>17</v>
      </c>
      <c r="D103" s="5">
        <v>12</v>
      </c>
      <c r="E103" s="39">
        <v>0</v>
      </c>
      <c r="F103" s="61">
        <f t="shared" si="9"/>
        <v>0</v>
      </c>
    </row>
    <row r="104" spans="1:6" ht="35.25" customHeight="1" x14ac:dyDescent="0.25">
      <c r="A104" s="6">
        <v>43</v>
      </c>
      <c r="B104" s="3" t="s">
        <v>170</v>
      </c>
      <c r="C104" s="104" t="s">
        <v>261</v>
      </c>
      <c r="D104" s="6">
        <v>54</v>
      </c>
      <c r="E104" s="39">
        <v>0</v>
      </c>
      <c r="F104" s="60">
        <f t="shared" si="9"/>
        <v>0</v>
      </c>
    </row>
    <row r="105" spans="1:6" ht="40.5" customHeight="1" x14ac:dyDescent="0.25">
      <c r="A105" s="6">
        <v>44</v>
      </c>
      <c r="B105" s="3" t="s">
        <v>139</v>
      </c>
      <c r="C105" s="104" t="s">
        <v>261</v>
      </c>
      <c r="D105" s="6">
        <v>15</v>
      </c>
      <c r="E105" s="39">
        <v>0</v>
      </c>
      <c r="F105" s="60">
        <f t="shared" si="9"/>
        <v>0</v>
      </c>
    </row>
    <row r="106" spans="1:6" ht="66" customHeight="1" x14ac:dyDescent="0.25">
      <c r="A106" s="6">
        <v>45</v>
      </c>
      <c r="B106" s="3" t="s">
        <v>12</v>
      </c>
      <c r="C106" s="104" t="s">
        <v>261</v>
      </c>
      <c r="D106" s="6">
        <v>35</v>
      </c>
      <c r="E106" s="39">
        <v>0</v>
      </c>
      <c r="F106" s="60">
        <f t="shared" si="9"/>
        <v>0</v>
      </c>
    </row>
    <row r="107" spans="1:6" ht="66" customHeight="1" x14ac:dyDescent="0.25">
      <c r="A107" s="6">
        <v>46</v>
      </c>
      <c r="B107" s="3" t="s">
        <v>38</v>
      </c>
      <c r="C107" s="104" t="s">
        <v>261</v>
      </c>
      <c r="D107" s="6">
        <v>35</v>
      </c>
      <c r="E107" s="39">
        <v>0</v>
      </c>
      <c r="F107" s="60">
        <f t="shared" si="9"/>
        <v>0</v>
      </c>
    </row>
    <row r="108" spans="1:6" ht="60.75" customHeight="1" x14ac:dyDescent="0.25">
      <c r="A108" s="6">
        <v>47</v>
      </c>
      <c r="B108" s="1" t="s">
        <v>230</v>
      </c>
      <c r="C108" s="5" t="s">
        <v>17</v>
      </c>
      <c r="D108" s="6">
        <v>37</v>
      </c>
      <c r="E108" s="39">
        <v>0</v>
      </c>
      <c r="F108" s="60">
        <f t="shared" si="9"/>
        <v>0</v>
      </c>
    </row>
    <row r="109" spans="1:6" ht="63" customHeight="1" x14ac:dyDescent="0.25">
      <c r="A109" s="6">
        <v>48</v>
      </c>
      <c r="B109" s="1" t="s">
        <v>231</v>
      </c>
      <c r="C109" s="5" t="s">
        <v>17</v>
      </c>
      <c r="D109" s="6">
        <v>35</v>
      </c>
      <c r="E109" s="39">
        <v>0</v>
      </c>
      <c r="F109" s="60">
        <f t="shared" si="9"/>
        <v>0</v>
      </c>
    </row>
    <row r="110" spans="1:6" ht="60" customHeight="1" x14ac:dyDescent="0.25">
      <c r="A110" s="6">
        <v>49</v>
      </c>
      <c r="B110" s="1" t="s">
        <v>140</v>
      </c>
      <c r="C110" s="5" t="s">
        <v>17</v>
      </c>
      <c r="D110" s="4">
        <v>35</v>
      </c>
      <c r="E110" s="39">
        <v>0</v>
      </c>
      <c r="F110" s="60">
        <f t="shared" si="9"/>
        <v>0</v>
      </c>
    </row>
    <row r="111" spans="1:6" ht="51" customHeight="1" x14ac:dyDescent="0.25">
      <c r="A111" s="6">
        <v>50</v>
      </c>
      <c r="B111" s="1" t="s">
        <v>232</v>
      </c>
      <c r="C111" s="5" t="s">
        <v>17</v>
      </c>
      <c r="D111" s="6">
        <v>33</v>
      </c>
      <c r="E111" s="39">
        <v>0</v>
      </c>
      <c r="F111" s="60">
        <f t="shared" si="9"/>
        <v>0</v>
      </c>
    </row>
    <row r="112" spans="1:6" ht="33.75" customHeight="1" x14ac:dyDescent="0.25">
      <c r="A112" s="6">
        <v>51</v>
      </c>
      <c r="B112" s="3" t="s">
        <v>171</v>
      </c>
      <c r="C112" s="5" t="s">
        <v>17</v>
      </c>
      <c r="D112" s="6">
        <v>50</v>
      </c>
      <c r="E112" s="39">
        <v>0</v>
      </c>
      <c r="F112" s="60">
        <f t="shared" si="9"/>
        <v>0</v>
      </c>
    </row>
    <row r="113" spans="1:6" ht="30.75" customHeight="1" x14ac:dyDescent="0.25">
      <c r="A113" s="6">
        <v>52</v>
      </c>
      <c r="B113" s="3" t="s">
        <v>172</v>
      </c>
      <c r="C113" s="5" t="s">
        <v>17</v>
      </c>
      <c r="D113" s="6">
        <v>50</v>
      </c>
      <c r="E113" s="39">
        <v>0</v>
      </c>
      <c r="F113" s="60">
        <f t="shared" si="9"/>
        <v>0</v>
      </c>
    </row>
    <row r="114" spans="1:6" ht="36.75" customHeight="1" x14ac:dyDescent="0.25">
      <c r="A114" s="6">
        <v>53</v>
      </c>
      <c r="B114" s="3" t="s">
        <v>141</v>
      </c>
      <c r="C114" s="5" t="s">
        <v>17</v>
      </c>
      <c r="D114" s="6">
        <v>25</v>
      </c>
      <c r="E114" s="39">
        <v>0</v>
      </c>
      <c r="F114" s="60">
        <f t="shared" si="9"/>
        <v>0</v>
      </c>
    </row>
    <row r="115" spans="1:6" ht="45" x14ac:dyDescent="0.25">
      <c r="A115" s="6">
        <v>54</v>
      </c>
      <c r="B115" s="10" t="s">
        <v>173</v>
      </c>
      <c r="C115" s="104" t="s">
        <v>261</v>
      </c>
      <c r="D115" s="6">
        <v>22</v>
      </c>
      <c r="E115" s="39">
        <v>0</v>
      </c>
      <c r="F115" s="60">
        <f t="shared" si="9"/>
        <v>0</v>
      </c>
    </row>
    <row r="116" spans="1:6" ht="21.75" customHeight="1" x14ac:dyDescent="0.25">
      <c r="C116" s="106" t="s">
        <v>20</v>
      </c>
      <c r="D116" s="106"/>
      <c r="E116" s="106"/>
      <c r="F116" s="40">
        <f>ROUND(SUM(F102:F115),2)</f>
        <v>0</v>
      </c>
    </row>
    <row r="117" spans="1:6" ht="21" customHeight="1" x14ac:dyDescent="0.25">
      <c r="C117" s="105" t="s">
        <v>15</v>
      </c>
      <c r="D117" s="105"/>
      <c r="E117" s="105"/>
      <c r="F117" s="39">
        <f>ROUND((F116*0.13),2)</f>
        <v>0</v>
      </c>
    </row>
    <row r="118" spans="1:6" ht="26.25" customHeight="1" x14ac:dyDescent="0.25">
      <c r="C118" s="106" t="s">
        <v>22</v>
      </c>
      <c r="D118" s="106"/>
      <c r="E118" s="106"/>
      <c r="F118" s="40">
        <f>ROUND((F116+F117),2)</f>
        <v>0</v>
      </c>
    </row>
    <row r="119" spans="1:6" ht="26.25" customHeight="1" x14ac:dyDescent="0.25">
      <c r="C119" s="45"/>
      <c r="D119" s="45"/>
      <c r="E119" s="45"/>
      <c r="F119" s="46"/>
    </row>
    <row r="120" spans="1:6" ht="39.75" customHeight="1" x14ac:dyDescent="0.25">
      <c r="A120" s="107" t="s">
        <v>40</v>
      </c>
      <c r="B120" s="107"/>
      <c r="C120" s="107"/>
      <c r="D120" s="107"/>
      <c r="E120" s="107"/>
      <c r="F120" s="107"/>
    </row>
    <row r="121" spans="1:6" ht="31.5" customHeight="1" x14ac:dyDescent="0.25">
      <c r="A121" s="27" t="s">
        <v>0</v>
      </c>
      <c r="B121" s="28" t="s">
        <v>1</v>
      </c>
      <c r="C121" s="28" t="s">
        <v>2</v>
      </c>
      <c r="D121" s="28" t="s">
        <v>3</v>
      </c>
      <c r="E121" s="28" t="s">
        <v>4</v>
      </c>
      <c r="F121" s="28" t="s">
        <v>5</v>
      </c>
    </row>
    <row r="122" spans="1:6" ht="38.25" customHeight="1" x14ac:dyDescent="0.25">
      <c r="A122" s="6">
        <v>55</v>
      </c>
      <c r="B122" s="3" t="s">
        <v>174</v>
      </c>
      <c r="C122" s="104" t="s">
        <v>261</v>
      </c>
      <c r="D122" s="4">
        <v>2</v>
      </c>
      <c r="E122" s="62">
        <v>0</v>
      </c>
      <c r="F122" s="61">
        <f t="shared" ref="F122:F143" si="10">ROUND((D122*E122),2)</f>
        <v>0</v>
      </c>
    </row>
    <row r="123" spans="1:6" ht="26.25" customHeight="1" x14ac:dyDescent="0.25">
      <c r="A123" s="6">
        <v>56</v>
      </c>
      <c r="B123" s="3" t="s">
        <v>142</v>
      </c>
      <c r="C123" s="5" t="s">
        <v>17</v>
      </c>
      <c r="D123" s="6">
        <v>2</v>
      </c>
      <c r="E123" s="62">
        <v>0</v>
      </c>
      <c r="F123" s="61">
        <f t="shared" si="10"/>
        <v>0</v>
      </c>
    </row>
    <row r="124" spans="1:6" ht="97.5" customHeight="1" x14ac:dyDescent="0.25">
      <c r="A124" s="6">
        <v>57</v>
      </c>
      <c r="B124" s="3" t="s">
        <v>191</v>
      </c>
      <c r="C124" s="104" t="s">
        <v>261</v>
      </c>
      <c r="D124" s="6">
        <v>5</v>
      </c>
      <c r="E124" s="62">
        <v>0</v>
      </c>
      <c r="F124" s="61">
        <f t="shared" si="10"/>
        <v>0</v>
      </c>
    </row>
    <row r="125" spans="1:6" ht="63" customHeight="1" x14ac:dyDescent="0.25">
      <c r="A125" s="6">
        <v>58</v>
      </c>
      <c r="B125" s="3" t="s">
        <v>192</v>
      </c>
      <c r="C125" s="104" t="s">
        <v>261</v>
      </c>
      <c r="D125" s="6">
        <v>3</v>
      </c>
      <c r="E125" s="62">
        <v>0</v>
      </c>
      <c r="F125" s="61">
        <f t="shared" si="10"/>
        <v>0</v>
      </c>
    </row>
    <row r="126" spans="1:6" ht="63" customHeight="1" x14ac:dyDescent="0.25">
      <c r="A126" s="6">
        <v>59</v>
      </c>
      <c r="B126" s="3" t="s">
        <v>44</v>
      </c>
      <c r="C126" s="104" t="s">
        <v>261</v>
      </c>
      <c r="D126" s="6">
        <v>3</v>
      </c>
      <c r="E126" s="62">
        <v>0</v>
      </c>
      <c r="F126" s="61">
        <f t="shared" si="10"/>
        <v>0</v>
      </c>
    </row>
    <row r="127" spans="1:6" ht="31.5" customHeight="1" x14ac:dyDescent="0.25">
      <c r="A127" s="6">
        <v>60</v>
      </c>
      <c r="B127" s="3" t="s">
        <v>193</v>
      </c>
      <c r="C127" s="5" t="s">
        <v>17</v>
      </c>
      <c r="D127" s="6">
        <v>5</v>
      </c>
      <c r="E127" s="62">
        <v>0</v>
      </c>
      <c r="F127" s="61">
        <f t="shared" si="10"/>
        <v>0</v>
      </c>
    </row>
    <row r="128" spans="1:6" ht="75" customHeight="1" x14ac:dyDescent="0.25">
      <c r="A128" s="6">
        <v>61</v>
      </c>
      <c r="B128" s="3" t="s">
        <v>153</v>
      </c>
      <c r="C128" s="104" t="s">
        <v>261</v>
      </c>
      <c r="D128" s="6">
        <v>1</v>
      </c>
      <c r="E128" s="62">
        <v>0</v>
      </c>
      <c r="F128" s="61">
        <f t="shared" si="10"/>
        <v>0</v>
      </c>
    </row>
    <row r="129" spans="1:6" ht="38.25" customHeight="1" x14ac:dyDescent="0.25">
      <c r="A129" s="6">
        <v>62</v>
      </c>
      <c r="B129" s="3" t="s">
        <v>144</v>
      </c>
      <c r="C129" s="4" t="s">
        <v>17</v>
      </c>
      <c r="D129" s="6">
        <v>1</v>
      </c>
      <c r="E129" s="62">
        <v>0</v>
      </c>
      <c r="F129" s="61">
        <f t="shared" si="10"/>
        <v>0</v>
      </c>
    </row>
    <row r="130" spans="1:6" ht="55.5" customHeight="1" x14ac:dyDescent="0.25">
      <c r="A130" s="6">
        <v>63</v>
      </c>
      <c r="B130" s="3" t="s">
        <v>145</v>
      </c>
      <c r="C130" s="5" t="s">
        <v>17</v>
      </c>
      <c r="D130" s="6">
        <v>100</v>
      </c>
      <c r="E130" s="62">
        <v>0</v>
      </c>
      <c r="F130" s="61">
        <f t="shared" si="10"/>
        <v>0</v>
      </c>
    </row>
    <row r="131" spans="1:6" ht="62.25" customHeight="1" x14ac:dyDescent="0.25">
      <c r="A131" s="6">
        <v>64</v>
      </c>
      <c r="B131" s="3" t="s">
        <v>146</v>
      </c>
      <c r="C131" s="5" t="s">
        <v>17</v>
      </c>
      <c r="D131" s="6">
        <v>100</v>
      </c>
      <c r="E131" s="62">
        <v>0</v>
      </c>
      <c r="F131" s="61">
        <f t="shared" si="10"/>
        <v>0</v>
      </c>
    </row>
    <row r="132" spans="1:6" ht="61.5" customHeight="1" x14ac:dyDescent="0.25">
      <c r="A132" s="6">
        <v>65</v>
      </c>
      <c r="B132" s="3" t="s">
        <v>147</v>
      </c>
      <c r="C132" s="104" t="s">
        <v>261</v>
      </c>
      <c r="D132" s="6">
        <v>12</v>
      </c>
      <c r="E132" s="62">
        <v>0</v>
      </c>
      <c r="F132" s="61">
        <f t="shared" si="10"/>
        <v>0</v>
      </c>
    </row>
    <row r="133" spans="1:6" ht="54.75" customHeight="1" x14ac:dyDescent="0.25">
      <c r="A133" s="6">
        <v>66</v>
      </c>
      <c r="B133" s="3" t="s">
        <v>216</v>
      </c>
      <c r="C133" s="104" t="s">
        <v>261</v>
      </c>
      <c r="D133" s="6">
        <v>30</v>
      </c>
      <c r="E133" s="62">
        <v>0</v>
      </c>
      <c r="F133" s="61">
        <f t="shared" si="10"/>
        <v>0</v>
      </c>
    </row>
    <row r="134" spans="1:6" ht="45" x14ac:dyDescent="0.25">
      <c r="A134" s="6">
        <v>67</v>
      </c>
      <c r="B134" s="3" t="s">
        <v>122</v>
      </c>
      <c r="C134" s="5" t="s">
        <v>17</v>
      </c>
      <c r="D134" s="7">
        <v>18</v>
      </c>
      <c r="E134" s="62">
        <v>0</v>
      </c>
      <c r="F134" s="61">
        <f t="shared" si="10"/>
        <v>0</v>
      </c>
    </row>
    <row r="135" spans="1:6" ht="36.75" customHeight="1" x14ac:dyDescent="0.25">
      <c r="A135" s="6">
        <v>68</v>
      </c>
      <c r="B135" s="3" t="s">
        <v>45</v>
      </c>
      <c r="C135" s="5" t="s">
        <v>17</v>
      </c>
      <c r="D135" s="6">
        <v>2</v>
      </c>
      <c r="E135" s="62">
        <v>0</v>
      </c>
      <c r="F135" s="61">
        <f t="shared" si="10"/>
        <v>0</v>
      </c>
    </row>
    <row r="136" spans="1:6" ht="49.5" customHeight="1" x14ac:dyDescent="0.25">
      <c r="A136" s="6">
        <v>69</v>
      </c>
      <c r="B136" s="8" t="s">
        <v>43</v>
      </c>
      <c r="C136" s="9" t="s">
        <v>17</v>
      </c>
      <c r="D136" s="9">
        <v>18</v>
      </c>
      <c r="E136" s="62">
        <v>0</v>
      </c>
      <c r="F136" s="61">
        <f t="shared" si="10"/>
        <v>0</v>
      </c>
    </row>
    <row r="137" spans="1:6" ht="36.75" customHeight="1" x14ac:dyDescent="0.25">
      <c r="A137" s="6">
        <v>70</v>
      </c>
      <c r="B137" s="3" t="s">
        <v>148</v>
      </c>
      <c r="C137" s="104" t="s">
        <v>261</v>
      </c>
      <c r="D137" s="6">
        <v>1</v>
      </c>
      <c r="E137" s="62">
        <v>0</v>
      </c>
      <c r="F137" s="61">
        <f t="shared" si="10"/>
        <v>0</v>
      </c>
    </row>
    <row r="138" spans="1:6" ht="45" x14ac:dyDescent="0.25">
      <c r="A138" s="6">
        <v>71</v>
      </c>
      <c r="B138" s="3" t="s">
        <v>149</v>
      </c>
      <c r="C138" s="104" t="s">
        <v>261</v>
      </c>
      <c r="D138" s="6">
        <v>5</v>
      </c>
      <c r="E138" s="62">
        <v>0</v>
      </c>
      <c r="F138" s="61">
        <f t="shared" si="10"/>
        <v>0</v>
      </c>
    </row>
    <row r="139" spans="1:6" ht="34.5" customHeight="1" x14ac:dyDescent="0.25">
      <c r="A139" s="6">
        <v>72</v>
      </c>
      <c r="B139" s="3" t="s">
        <v>150</v>
      </c>
      <c r="C139" s="104" t="s">
        <v>261</v>
      </c>
      <c r="D139" s="6">
        <v>15</v>
      </c>
      <c r="E139" s="62">
        <v>0</v>
      </c>
      <c r="F139" s="61">
        <f t="shared" si="10"/>
        <v>0</v>
      </c>
    </row>
    <row r="140" spans="1:6" ht="34.5" customHeight="1" x14ac:dyDescent="0.25">
      <c r="A140" s="6">
        <v>73</v>
      </c>
      <c r="B140" s="3" t="s">
        <v>194</v>
      </c>
      <c r="C140" s="5" t="s">
        <v>17</v>
      </c>
      <c r="D140" s="6">
        <v>5</v>
      </c>
      <c r="E140" s="62">
        <v>0</v>
      </c>
      <c r="F140" s="61">
        <f t="shared" si="10"/>
        <v>0</v>
      </c>
    </row>
    <row r="141" spans="1:6" ht="30.75" customHeight="1" x14ac:dyDescent="0.25">
      <c r="A141" s="6">
        <v>74</v>
      </c>
      <c r="B141" s="10" t="s">
        <v>42</v>
      </c>
      <c r="C141" s="5" t="s">
        <v>17</v>
      </c>
      <c r="D141" s="4">
        <v>8</v>
      </c>
      <c r="E141" s="62">
        <v>0</v>
      </c>
      <c r="F141" s="61">
        <f t="shared" si="10"/>
        <v>0</v>
      </c>
    </row>
    <row r="142" spans="1:6" ht="30" x14ac:dyDescent="0.25">
      <c r="A142" s="6">
        <v>75</v>
      </c>
      <c r="B142" s="3" t="s">
        <v>152</v>
      </c>
      <c r="C142" s="5" t="s">
        <v>17</v>
      </c>
      <c r="D142" s="6">
        <v>76</v>
      </c>
      <c r="E142" s="62">
        <v>0</v>
      </c>
      <c r="F142" s="61">
        <f t="shared" si="10"/>
        <v>0</v>
      </c>
    </row>
    <row r="143" spans="1:6" ht="25.5" customHeight="1" x14ac:dyDescent="0.25">
      <c r="A143" s="6">
        <v>76</v>
      </c>
      <c r="B143" s="3" t="s">
        <v>151</v>
      </c>
      <c r="C143" s="5" t="s">
        <v>17</v>
      </c>
      <c r="D143" s="6">
        <v>11</v>
      </c>
      <c r="E143" s="62">
        <v>0</v>
      </c>
      <c r="F143" s="61">
        <f t="shared" si="10"/>
        <v>0</v>
      </c>
    </row>
    <row r="144" spans="1:6" ht="26.25" customHeight="1" x14ac:dyDescent="0.25">
      <c r="C144" s="106" t="s">
        <v>46</v>
      </c>
      <c r="D144" s="106"/>
      <c r="E144" s="106"/>
      <c r="F144" s="40">
        <f>ROUND(SUM(F122:F143),2)</f>
        <v>0</v>
      </c>
    </row>
    <row r="145" spans="1:1009" ht="26.25" customHeight="1" x14ac:dyDescent="0.25">
      <c r="C145" s="105" t="s">
        <v>21</v>
      </c>
      <c r="D145" s="105"/>
      <c r="E145" s="105"/>
      <c r="F145" s="39">
        <f>ROUND((F144*0.24),2)</f>
        <v>0</v>
      </c>
    </row>
    <row r="146" spans="1:1009" ht="26.25" customHeight="1" x14ac:dyDescent="0.25">
      <c r="C146" s="106" t="s">
        <v>47</v>
      </c>
      <c r="D146" s="106"/>
      <c r="E146" s="106"/>
      <c r="F146" s="40">
        <f>ROUND((F144+F145),2)</f>
        <v>0</v>
      </c>
    </row>
    <row r="147" spans="1:1009" s="77" customFormat="1" ht="26.25" customHeight="1" x14ac:dyDescent="0.25">
      <c r="A147" s="51"/>
      <c r="B147" s="51"/>
      <c r="C147" s="49"/>
      <c r="D147" s="49"/>
      <c r="E147" s="49"/>
      <c r="F147" s="50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1"/>
      <c r="FP147" s="51"/>
      <c r="FQ147" s="51"/>
      <c r="FR147" s="51"/>
      <c r="FS147" s="51"/>
      <c r="FT147" s="51"/>
      <c r="FU147" s="51"/>
      <c r="FV147" s="51"/>
      <c r="FW147" s="51"/>
      <c r="FX147" s="51"/>
      <c r="FY147" s="51"/>
      <c r="FZ147" s="51"/>
      <c r="GA147" s="51"/>
      <c r="GB147" s="51"/>
      <c r="GC147" s="51"/>
      <c r="GD147" s="51"/>
      <c r="GE147" s="51"/>
      <c r="GF147" s="51"/>
      <c r="GG147" s="51"/>
      <c r="GH147" s="51"/>
      <c r="GI147" s="51"/>
      <c r="GJ147" s="51"/>
      <c r="GK147" s="51"/>
      <c r="GL147" s="51"/>
      <c r="GM147" s="51"/>
      <c r="GN147" s="51"/>
      <c r="GO147" s="51"/>
      <c r="GP147" s="51"/>
      <c r="GQ147" s="51"/>
      <c r="GR147" s="51"/>
      <c r="GS147" s="51"/>
      <c r="GT147" s="51"/>
      <c r="GU147" s="51"/>
      <c r="GV147" s="51"/>
      <c r="GW147" s="51"/>
      <c r="GX147" s="51"/>
      <c r="GY147" s="51"/>
      <c r="GZ147" s="51"/>
      <c r="HA147" s="51"/>
      <c r="HB147" s="51"/>
      <c r="HC147" s="51"/>
      <c r="HD147" s="51"/>
      <c r="HE147" s="51"/>
      <c r="HF147" s="51"/>
      <c r="HG147" s="51"/>
      <c r="HH147" s="51"/>
      <c r="HI147" s="51"/>
      <c r="HJ147" s="51"/>
      <c r="HK147" s="51"/>
      <c r="HL147" s="51"/>
      <c r="HM147" s="51"/>
      <c r="HN147" s="51"/>
      <c r="HO147" s="51"/>
      <c r="HP147" s="51"/>
      <c r="HQ147" s="51"/>
      <c r="HR147" s="51"/>
      <c r="HS147" s="51"/>
      <c r="HT147" s="51"/>
      <c r="HU147" s="51"/>
      <c r="HV147" s="51"/>
      <c r="HW147" s="51"/>
      <c r="HX147" s="51"/>
      <c r="HY147" s="51"/>
      <c r="HZ147" s="51"/>
      <c r="IA147" s="51"/>
      <c r="IB147" s="51"/>
      <c r="IC147" s="51"/>
      <c r="ID147" s="51"/>
      <c r="IE147" s="51"/>
      <c r="IF147" s="51"/>
      <c r="IG147" s="51"/>
      <c r="IH147" s="51"/>
      <c r="II147" s="51"/>
      <c r="IJ147" s="51"/>
      <c r="IK147" s="51"/>
      <c r="IL147" s="51"/>
      <c r="IM147" s="51"/>
      <c r="IN147" s="51"/>
      <c r="IO147" s="51"/>
      <c r="IP147" s="51"/>
      <c r="IQ147" s="51"/>
      <c r="IR147" s="51"/>
      <c r="IS147" s="51"/>
      <c r="IT147" s="51"/>
      <c r="IU147" s="51"/>
      <c r="IV147" s="51"/>
      <c r="IW147" s="51"/>
      <c r="IX147" s="51"/>
      <c r="IY147" s="51"/>
      <c r="IZ147" s="51"/>
      <c r="JA147" s="51"/>
      <c r="JB147" s="51"/>
      <c r="JC147" s="51"/>
      <c r="JD147" s="51"/>
      <c r="JE147" s="51"/>
      <c r="JF147" s="51"/>
      <c r="JG147" s="51"/>
      <c r="JH147" s="51"/>
      <c r="JI147" s="51"/>
      <c r="JJ147" s="51"/>
      <c r="JK147" s="51"/>
      <c r="JL147" s="51"/>
      <c r="JM147" s="51"/>
      <c r="JN147" s="51"/>
      <c r="JO147" s="51"/>
      <c r="JP147" s="51"/>
      <c r="JQ147" s="51"/>
      <c r="JR147" s="51"/>
      <c r="JS147" s="51"/>
      <c r="JT147" s="51"/>
      <c r="JU147" s="51"/>
      <c r="JV147" s="51"/>
      <c r="JW147" s="51"/>
      <c r="JX147" s="51"/>
      <c r="JY147" s="51"/>
      <c r="JZ147" s="51"/>
      <c r="KA147" s="51"/>
      <c r="KB147" s="51"/>
      <c r="KC147" s="51"/>
      <c r="KD147" s="51"/>
      <c r="KE147" s="51"/>
      <c r="KF147" s="51"/>
      <c r="KG147" s="51"/>
      <c r="KH147" s="51"/>
      <c r="KI147" s="51"/>
      <c r="KJ147" s="51"/>
      <c r="KK147" s="51"/>
      <c r="KL147" s="51"/>
      <c r="KM147" s="51"/>
      <c r="KN147" s="51"/>
      <c r="KO147" s="51"/>
      <c r="KP147" s="51"/>
      <c r="KQ147" s="51"/>
      <c r="KR147" s="51"/>
      <c r="KS147" s="51"/>
      <c r="KT147" s="51"/>
      <c r="KU147" s="51"/>
      <c r="KV147" s="51"/>
      <c r="KW147" s="51"/>
      <c r="KX147" s="51"/>
      <c r="KY147" s="51"/>
      <c r="KZ147" s="51"/>
      <c r="LA147" s="51"/>
      <c r="LB147" s="51"/>
      <c r="LC147" s="51"/>
      <c r="LD147" s="51"/>
      <c r="LE147" s="51"/>
      <c r="LF147" s="51"/>
      <c r="LG147" s="51"/>
      <c r="LH147" s="51"/>
      <c r="LI147" s="51"/>
      <c r="LJ147" s="51"/>
      <c r="LK147" s="51"/>
      <c r="LL147" s="51"/>
      <c r="LM147" s="51"/>
      <c r="LN147" s="51"/>
      <c r="LO147" s="51"/>
      <c r="LP147" s="51"/>
      <c r="LQ147" s="51"/>
      <c r="LR147" s="51"/>
      <c r="LS147" s="51"/>
      <c r="LT147" s="51"/>
      <c r="LU147" s="51"/>
      <c r="LV147" s="51"/>
      <c r="LW147" s="51"/>
      <c r="LX147" s="51"/>
      <c r="LY147" s="51"/>
      <c r="LZ147" s="51"/>
      <c r="MA147" s="51"/>
      <c r="MB147" s="51"/>
      <c r="MC147" s="51"/>
      <c r="MD147" s="51"/>
      <c r="ME147" s="51"/>
      <c r="MF147" s="51"/>
      <c r="MG147" s="51"/>
      <c r="MH147" s="51"/>
      <c r="MI147" s="51"/>
      <c r="MJ147" s="51"/>
      <c r="MK147" s="51"/>
      <c r="ML147" s="51"/>
      <c r="MM147" s="51"/>
      <c r="MN147" s="51"/>
      <c r="MO147" s="51"/>
      <c r="MP147" s="51"/>
      <c r="MQ147" s="51"/>
      <c r="MR147" s="51"/>
      <c r="MS147" s="51"/>
      <c r="MT147" s="51"/>
      <c r="MU147" s="51"/>
      <c r="MV147" s="51"/>
      <c r="MW147" s="51"/>
      <c r="MX147" s="51"/>
      <c r="MY147" s="51"/>
      <c r="MZ147" s="51"/>
      <c r="NA147" s="51"/>
      <c r="NB147" s="51"/>
      <c r="NC147" s="51"/>
      <c r="ND147" s="51"/>
      <c r="NE147" s="51"/>
      <c r="NF147" s="51"/>
      <c r="NG147" s="51"/>
      <c r="NH147" s="51"/>
      <c r="NI147" s="51"/>
      <c r="NJ147" s="51"/>
      <c r="NK147" s="51"/>
      <c r="NL147" s="51"/>
      <c r="NM147" s="51"/>
      <c r="NN147" s="51"/>
      <c r="NO147" s="51"/>
      <c r="NP147" s="51"/>
      <c r="NQ147" s="51"/>
      <c r="NR147" s="51"/>
      <c r="NS147" s="51"/>
      <c r="NT147" s="51"/>
      <c r="NU147" s="51"/>
      <c r="NV147" s="51"/>
      <c r="NW147" s="51"/>
      <c r="NX147" s="51"/>
      <c r="NY147" s="51"/>
      <c r="NZ147" s="51"/>
      <c r="OA147" s="51"/>
      <c r="OB147" s="51"/>
      <c r="OC147" s="51"/>
      <c r="OD147" s="51"/>
      <c r="OE147" s="51"/>
      <c r="OF147" s="51"/>
      <c r="OG147" s="51"/>
      <c r="OH147" s="51"/>
      <c r="OI147" s="51"/>
      <c r="OJ147" s="51"/>
      <c r="OK147" s="51"/>
      <c r="OL147" s="51"/>
      <c r="OM147" s="51"/>
      <c r="ON147" s="51"/>
      <c r="OO147" s="51"/>
      <c r="OP147" s="51"/>
      <c r="OQ147" s="51"/>
      <c r="OR147" s="51"/>
      <c r="OS147" s="51"/>
      <c r="OT147" s="51"/>
      <c r="OU147" s="51"/>
      <c r="OV147" s="51"/>
      <c r="OW147" s="51"/>
      <c r="OX147" s="51"/>
      <c r="OY147" s="51"/>
      <c r="OZ147" s="51"/>
      <c r="PA147" s="51"/>
      <c r="PB147" s="51"/>
      <c r="PC147" s="51"/>
      <c r="PD147" s="51"/>
      <c r="PE147" s="51"/>
      <c r="PF147" s="51"/>
      <c r="PG147" s="51"/>
      <c r="PH147" s="51"/>
      <c r="PI147" s="51"/>
      <c r="PJ147" s="51"/>
      <c r="PK147" s="51"/>
      <c r="PL147" s="51"/>
      <c r="PM147" s="51"/>
      <c r="PN147" s="51"/>
      <c r="PO147" s="51"/>
      <c r="PP147" s="51"/>
      <c r="PQ147" s="51"/>
      <c r="PR147" s="51"/>
      <c r="PS147" s="51"/>
      <c r="PT147" s="51"/>
      <c r="PU147" s="51"/>
      <c r="PV147" s="51"/>
      <c r="PW147" s="51"/>
      <c r="PX147" s="51"/>
      <c r="PY147" s="51"/>
      <c r="PZ147" s="51"/>
      <c r="QA147" s="51"/>
      <c r="QB147" s="51"/>
      <c r="QC147" s="51"/>
      <c r="QD147" s="51"/>
      <c r="QE147" s="51"/>
      <c r="QF147" s="51"/>
      <c r="QG147" s="51"/>
      <c r="QH147" s="51"/>
      <c r="QI147" s="51"/>
      <c r="QJ147" s="51"/>
      <c r="QK147" s="51"/>
      <c r="QL147" s="51"/>
      <c r="QM147" s="51"/>
      <c r="QN147" s="51"/>
      <c r="QO147" s="51"/>
      <c r="QP147" s="51"/>
      <c r="QQ147" s="51"/>
      <c r="QR147" s="51"/>
      <c r="QS147" s="51"/>
      <c r="QT147" s="51"/>
      <c r="QU147" s="51"/>
      <c r="QV147" s="51"/>
      <c r="QW147" s="51"/>
      <c r="QX147" s="51"/>
      <c r="QY147" s="51"/>
      <c r="QZ147" s="51"/>
      <c r="RA147" s="51"/>
      <c r="RB147" s="51"/>
      <c r="RC147" s="51"/>
      <c r="RD147" s="51"/>
      <c r="RE147" s="51"/>
      <c r="RF147" s="51"/>
      <c r="RG147" s="51"/>
      <c r="RH147" s="51"/>
      <c r="RI147" s="51"/>
      <c r="RJ147" s="51"/>
      <c r="RK147" s="51"/>
      <c r="RL147" s="51"/>
      <c r="RM147" s="51"/>
      <c r="RN147" s="51"/>
      <c r="RO147" s="51"/>
      <c r="RP147" s="51"/>
      <c r="RQ147" s="51"/>
      <c r="RR147" s="51"/>
      <c r="RS147" s="51"/>
      <c r="RT147" s="51"/>
      <c r="RU147" s="51"/>
      <c r="RV147" s="51"/>
      <c r="RW147" s="51"/>
      <c r="RX147" s="51"/>
      <c r="RY147" s="51"/>
      <c r="RZ147" s="51"/>
      <c r="SA147" s="51"/>
      <c r="SB147" s="51"/>
      <c r="SC147" s="51"/>
      <c r="SD147" s="51"/>
      <c r="SE147" s="51"/>
      <c r="SF147" s="51"/>
      <c r="SG147" s="51"/>
      <c r="SH147" s="51"/>
      <c r="SI147" s="51"/>
      <c r="SJ147" s="51"/>
      <c r="SK147" s="51"/>
      <c r="SL147" s="51"/>
      <c r="SM147" s="51"/>
      <c r="SN147" s="51"/>
      <c r="SO147" s="51"/>
      <c r="SP147" s="51"/>
      <c r="SQ147" s="51"/>
      <c r="SR147" s="51"/>
      <c r="SS147" s="51"/>
      <c r="ST147" s="51"/>
      <c r="SU147" s="51"/>
      <c r="SV147" s="51"/>
      <c r="SW147" s="51"/>
      <c r="SX147" s="51"/>
      <c r="SY147" s="51"/>
      <c r="SZ147" s="51"/>
      <c r="TA147" s="51"/>
      <c r="TB147" s="51"/>
      <c r="TC147" s="51"/>
      <c r="TD147" s="51"/>
      <c r="TE147" s="51"/>
      <c r="TF147" s="51"/>
      <c r="TG147" s="51"/>
      <c r="TH147" s="51"/>
      <c r="TI147" s="51"/>
      <c r="TJ147" s="51"/>
      <c r="TK147" s="51"/>
      <c r="TL147" s="51"/>
      <c r="TM147" s="51"/>
      <c r="TN147" s="51"/>
      <c r="TO147" s="51"/>
      <c r="TP147" s="51"/>
      <c r="TQ147" s="51"/>
      <c r="TR147" s="51"/>
      <c r="TS147" s="51"/>
      <c r="TT147" s="51"/>
      <c r="TU147" s="51"/>
      <c r="TV147" s="51"/>
      <c r="TW147" s="51"/>
      <c r="TX147" s="51"/>
      <c r="TY147" s="51"/>
      <c r="TZ147" s="51"/>
      <c r="UA147" s="51"/>
      <c r="UB147" s="51"/>
      <c r="UC147" s="51"/>
      <c r="UD147" s="51"/>
      <c r="UE147" s="51"/>
      <c r="UF147" s="51"/>
      <c r="UG147" s="51"/>
      <c r="UH147" s="51"/>
      <c r="UI147" s="51"/>
      <c r="UJ147" s="51"/>
      <c r="UK147" s="51"/>
      <c r="UL147" s="51"/>
      <c r="UM147" s="51"/>
      <c r="UN147" s="51"/>
      <c r="UO147" s="51"/>
      <c r="UP147" s="51"/>
      <c r="UQ147" s="51"/>
      <c r="UR147" s="51"/>
      <c r="US147" s="51"/>
      <c r="UT147" s="51"/>
      <c r="UU147" s="51"/>
      <c r="UV147" s="51"/>
      <c r="UW147" s="51"/>
      <c r="UX147" s="51"/>
      <c r="UY147" s="51"/>
      <c r="UZ147" s="51"/>
      <c r="VA147" s="51"/>
      <c r="VB147" s="51"/>
      <c r="VC147" s="51"/>
      <c r="VD147" s="51"/>
      <c r="VE147" s="51"/>
      <c r="VF147" s="51"/>
      <c r="VG147" s="51"/>
      <c r="VH147" s="51"/>
      <c r="VI147" s="51"/>
      <c r="VJ147" s="51"/>
      <c r="VK147" s="51"/>
      <c r="VL147" s="51"/>
      <c r="VM147" s="51"/>
      <c r="VN147" s="51"/>
      <c r="VO147" s="51"/>
      <c r="VP147" s="51"/>
      <c r="VQ147" s="51"/>
      <c r="VR147" s="51"/>
      <c r="VS147" s="51"/>
      <c r="VT147" s="51"/>
      <c r="VU147" s="51"/>
      <c r="VV147" s="51"/>
      <c r="VW147" s="51"/>
      <c r="VX147" s="51"/>
      <c r="VY147" s="51"/>
      <c r="VZ147" s="51"/>
      <c r="WA147" s="51"/>
      <c r="WB147" s="51"/>
      <c r="WC147" s="51"/>
      <c r="WD147" s="51"/>
      <c r="WE147" s="51"/>
      <c r="WF147" s="51"/>
      <c r="WG147" s="51"/>
      <c r="WH147" s="51"/>
      <c r="WI147" s="51"/>
      <c r="WJ147" s="51"/>
      <c r="WK147" s="51"/>
      <c r="WL147" s="51"/>
      <c r="WM147" s="51"/>
      <c r="WN147" s="51"/>
      <c r="WO147" s="51"/>
      <c r="WP147" s="51"/>
      <c r="WQ147" s="51"/>
      <c r="WR147" s="51"/>
      <c r="WS147" s="51"/>
      <c r="WT147" s="51"/>
      <c r="WU147" s="51"/>
      <c r="WV147" s="51"/>
      <c r="WW147" s="51"/>
      <c r="WX147" s="51"/>
      <c r="WY147" s="51"/>
      <c r="WZ147" s="51"/>
      <c r="XA147" s="51"/>
      <c r="XB147" s="51"/>
      <c r="XC147" s="51"/>
      <c r="XD147" s="51"/>
      <c r="XE147" s="51"/>
      <c r="XF147" s="51"/>
      <c r="XG147" s="51"/>
      <c r="XH147" s="51"/>
      <c r="XI147" s="51"/>
      <c r="XJ147" s="51"/>
      <c r="XK147" s="51"/>
      <c r="XL147" s="51"/>
      <c r="XM147" s="51"/>
      <c r="XN147" s="51"/>
      <c r="XO147" s="51"/>
      <c r="XP147" s="51"/>
      <c r="XQ147" s="51"/>
      <c r="XR147" s="51"/>
      <c r="XS147" s="51"/>
      <c r="XT147" s="51"/>
      <c r="XU147" s="51"/>
      <c r="XV147" s="51"/>
      <c r="XW147" s="51"/>
      <c r="XX147" s="51"/>
      <c r="XY147" s="51"/>
      <c r="XZ147" s="51"/>
      <c r="YA147" s="51"/>
      <c r="YB147" s="51"/>
      <c r="YC147" s="51"/>
      <c r="YD147" s="51"/>
      <c r="YE147" s="51"/>
      <c r="YF147" s="51"/>
      <c r="YG147" s="51"/>
      <c r="YH147" s="51"/>
      <c r="YI147" s="51"/>
      <c r="YJ147" s="51"/>
      <c r="YK147" s="51"/>
      <c r="YL147" s="51"/>
      <c r="YM147" s="51"/>
      <c r="YN147" s="51"/>
      <c r="YO147" s="51"/>
      <c r="YP147" s="51"/>
      <c r="YQ147" s="51"/>
      <c r="YR147" s="51"/>
      <c r="YS147" s="51"/>
      <c r="YT147" s="51"/>
      <c r="YU147" s="51"/>
      <c r="YV147" s="51"/>
      <c r="YW147" s="51"/>
      <c r="YX147" s="51"/>
      <c r="YY147" s="51"/>
      <c r="YZ147" s="51"/>
      <c r="ZA147" s="51"/>
      <c r="ZB147" s="51"/>
      <c r="ZC147" s="51"/>
      <c r="ZD147" s="51"/>
      <c r="ZE147" s="51"/>
      <c r="ZF147" s="51"/>
      <c r="ZG147" s="51"/>
      <c r="ZH147" s="51"/>
      <c r="ZI147" s="51"/>
      <c r="ZJ147" s="51"/>
      <c r="ZK147" s="51"/>
      <c r="ZL147" s="51"/>
      <c r="ZM147" s="51"/>
      <c r="ZN147" s="51"/>
      <c r="ZO147" s="51"/>
      <c r="ZP147" s="51"/>
      <c r="ZQ147" s="51"/>
      <c r="ZR147" s="51"/>
      <c r="ZS147" s="51"/>
      <c r="ZT147" s="51"/>
      <c r="ZU147" s="51"/>
      <c r="ZV147" s="51"/>
      <c r="ZW147" s="51"/>
      <c r="ZX147" s="51"/>
      <c r="ZY147" s="51"/>
      <c r="ZZ147" s="51"/>
      <c r="AAA147" s="51"/>
      <c r="AAB147" s="51"/>
      <c r="AAC147" s="51"/>
      <c r="AAD147" s="51"/>
      <c r="AAE147" s="51"/>
      <c r="AAF147" s="51"/>
      <c r="AAG147" s="51"/>
      <c r="AAH147" s="51"/>
      <c r="AAI147" s="51"/>
      <c r="AAJ147" s="51"/>
      <c r="AAK147" s="51"/>
      <c r="AAL147" s="51"/>
      <c r="AAM147" s="51"/>
      <c r="AAN147" s="51"/>
      <c r="AAO147" s="51"/>
      <c r="AAP147" s="51"/>
      <c r="AAQ147" s="51"/>
      <c r="AAR147" s="51"/>
      <c r="AAS147" s="51"/>
      <c r="AAT147" s="51"/>
      <c r="AAU147" s="51"/>
      <c r="AAV147" s="51"/>
      <c r="AAW147" s="51"/>
      <c r="AAX147" s="51"/>
      <c r="AAY147" s="51"/>
      <c r="AAZ147" s="51"/>
      <c r="ABA147" s="51"/>
      <c r="ABB147" s="51"/>
      <c r="ABC147" s="51"/>
      <c r="ABD147" s="51"/>
      <c r="ABE147" s="51"/>
      <c r="ABF147" s="51"/>
      <c r="ABG147" s="51"/>
      <c r="ABH147" s="51"/>
      <c r="ABI147" s="51"/>
      <c r="ABJ147" s="51"/>
      <c r="ABK147" s="51"/>
      <c r="ABL147" s="51"/>
      <c r="ABM147" s="51"/>
      <c r="ABN147" s="51"/>
      <c r="ABO147" s="51"/>
      <c r="ABP147" s="51"/>
      <c r="ABQ147" s="51"/>
      <c r="ABR147" s="51"/>
      <c r="ABS147" s="51"/>
      <c r="ABT147" s="51"/>
      <c r="ABU147" s="51"/>
      <c r="ABV147" s="51"/>
      <c r="ABW147" s="51"/>
      <c r="ABX147" s="51"/>
      <c r="ABY147" s="51"/>
      <c r="ABZ147" s="51"/>
      <c r="ACA147" s="51"/>
      <c r="ACB147" s="51"/>
      <c r="ACC147" s="51"/>
      <c r="ACD147" s="51"/>
      <c r="ACE147" s="51"/>
      <c r="ACF147" s="51"/>
      <c r="ACG147" s="51"/>
      <c r="ACH147" s="51"/>
      <c r="ACI147" s="51"/>
      <c r="ACJ147" s="51"/>
      <c r="ACK147" s="51"/>
      <c r="ACL147" s="51"/>
      <c r="ACM147" s="51"/>
      <c r="ACN147" s="51"/>
      <c r="ACO147" s="51"/>
      <c r="ACP147" s="51"/>
      <c r="ACQ147" s="51"/>
      <c r="ACR147" s="51"/>
      <c r="ACS147" s="51"/>
      <c r="ACT147" s="51"/>
      <c r="ACU147" s="51"/>
      <c r="ACV147" s="51"/>
      <c r="ACW147" s="51"/>
      <c r="ACX147" s="51"/>
      <c r="ACY147" s="51"/>
      <c r="ACZ147" s="51"/>
      <c r="ADA147" s="51"/>
      <c r="ADB147" s="51"/>
      <c r="ADC147" s="51"/>
      <c r="ADD147" s="51"/>
      <c r="ADE147" s="51"/>
      <c r="ADF147" s="51"/>
      <c r="ADG147" s="51"/>
      <c r="ADH147" s="51"/>
      <c r="ADI147" s="51"/>
      <c r="ADJ147" s="51"/>
      <c r="ADK147" s="51"/>
      <c r="ADL147" s="51"/>
      <c r="ADM147" s="51"/>
      <c r="ADN147" s="51"/>
      <c r="ADO147" s="51"/>
      <c r="ADP147" s="51"/>
      <c r="ADQ147" s="51"/>
      <c r="ADR147" s="51"/>
      <c r="ADS147" s="51"/>
      <c r="ADT147" s="51"/>
      <c r="ADU147" s="51"/>
      <c r="ADV147" s="51"/>
      <c r="ADW147" s="51"/>
      <c r="ADX147" s="51"/>
      <c r="ADY147" s="51"/>
      <c r="ADZ147" s="51"/>
      <c r="AEA147" s="51"/>
      <c r="AEB147" s="51"/>
      <c r="AEC147" s="51"/>
      <c r="AED147" s="51"/>
      <c r="AEE147" s="51"/>
      <c r="AEF147" s="51"/>
      <c r="AEG147" s="51"/>
      <c r="AEH147" s="51"/>
      <c r="AEI147" s="51"/>
      <c r="AEJ147" s="51"/>
      <c r="AEK147" s="51"/>
      <c r="AEL147" s="51"/>
      <c r="AEM147" s="51"/>
      <c r="AEN147" s="51"/>
      <c r="AEO147" s="51"/>
      <c r="AEP147" s="51"/>
      <c r="AEQ147" s="51"/>
      <c r="AER147" s="51"/>
      <c r="AES147" s="51"/>
      <c r="AET147" s="51"/>
      <c r="AEU147" s="51"/>
      <c r="AEV147" s="51"/>
      <c r="AEW147" s="51"/>
      <c r="AEX147" s="51"/>
      <c r="AEY147" s="51"/>
      <c r="AEZ147" s="51"/>
      <c r="AFA147" s="51"/>
      <c r="AFB147" s="51"/>
      <c r="AFC147" s="51"/>
      <c r="AFD147" s="51"/>
      <c r="AFE147" s="51"/>
      <c r="AFF147" s="51"/>
      <c r="AFG147" s="51"/>
      <c r="AFH147" s="51"/>
      <c r="AFI147" s="51"/>
      <c r="AFJ147" s="51"/>
      <c r="AFK147" s="51"/>
      <c r="AFL147" s="51"/>
      <c r="AFM147" s="51"/>
      <c r="AFN147" s="51"/>
      <c r="AFO147" s="51"/>
      <c r="AFP147" s="51"/>
      <c r="AFQ147" s="51"/>
      <c r="AFR147" s="51"/>
      <c r="AFS147" s="51"/>
      <c r="AFT147" s="51"/>
      <c r="AFU147" s="51"/>
      <c r="AFV147" s="51"/>
      <c r="AFW147" s="51"/>
      <c r="AFX147" s="51"/>
      <c r="AFY147" s="51"/>
      <c r="AFZ147" s="51"/>
      <c r="AGA147" s="51"/>
      <c r="AGB147" s="51"/>
      <c r="AGC147" s="51"/>
      <c r="AGD147" s="51"/>
      <c r="AGE147" s="51"/>
      <c r="AGF147" s="51"/>
      <c r="AGG147" s="51"/>
      <c r="AGH147" s="51"/>
      <c r="AGI147" s="51"/>
      <c r="AGJ147" s="51"/>
      <c r="AGK147" s="51"/>
      <c r="AGL147" s="51"/>
      <c r="AGM147" s="51"/>
      <c r="AGN147" s="51"/>
      <c r="AGO147" s="51"/>
      <c r="AGP147" s="51"/>
      <c r="AGQ147" s="51"/>
      <c r="AGR147" s="51"/>
      <c r="AGS147" s="51"/>
      <c r="AGT147" s="51"/>
      <c r="AGU147" s="51"/>
      <c r="AGV147" s="51"/>
      <c r="AGW147" s="51"/>
      <c r="AGX147" s="51"/>
      <c r="AGY147" s="51"/>
      <c r="AGZ147" s="51"/>
      <c r="AHA147" s="51"/>
      <c r="AHB147" s="51"/>
      <c r="AHC147" s="51"/>
      <c r="AHD147" s="51"/>
      <c r="AHE147" s="51"/>
      <c r="AHF147" s="51"/>
      <c r="AHG147" s="51"/>
      <c r="AHH147" s="51"/>
      <c r="AHI147" s="51"/>
      <c r="AHJ147" s="51"/>
      <c r="AHK147" s="51"/>
      <c r="AHL147" s="51"/>
      <c r="AHM147" s="51"/>
      <c r="AHN147" s="51"/>
      <c r="AHO147" s="51"/>
      <c r="AHP147" s="51"/>
      <c r="AHQ147" s="51"/>
      <c r="AHR147" s="51"/>
      <c r="AHS147" s="51"/>
      <c r="AHT147" s="51"/>
      <c r="AHU147" s="51"/>
      <c r="AHV147" s="51"/>
      <c r="AHW147" s="51"/>
      <c r="AHX147" s="51"/>
      <c r="AHY147" s="51"/>
      <c r="AHZ147" s="51"/>
      <c r="AIA147" s="51"/>
      <c r="AIB147" s="51"/>
      <c r="AIC147" s="51"/>
      <c r="AID147" s="51"/>
      <c r="AIE147" s="51"/>
      <c r="AIF147" s="51"/>
      <c r="AIG147" s="51"/>
      <c r="AIH147" s="51"/>
      <c r="AII147" s="51"/>
      <c r="AIJ147" s="51"/>
      <c r="AIK147" s="51"/>
      <c r="AIL147" s="51"/>
      <c r="AIM147" s="51"/>
      <c r="AIN147" s="51"/>
      <c r="AIO147" s="51"/>
      <c r="AIP147" s="51"/>
      <c r="AIQ147" s="51"/>
      <c r="AIR147" s="51"/>
      <c r="AIS147" s="51"/>
      <c r="AIT147" s="51"/>
      <c r="AIU147" s="51"/>
      <c r="AIV147" s="51"/>
      <c r="AIW147" s="51"/>
      <c r="AIX147" s="51"/>
      <c r="AIY147" s="51"/>
      <c r="AIZ147" s="51"/>
      <c r="AJA147" s="51"/>
      <c r="AJB147" s="51"/>
      <c r="AJC147" s="51"/>
      <c r="AJD147" s="51"/>
      <c r="AJE147" s="51"/>
      <c r="AJF147" s="51"/>
      <c r="AJG147" s="51"/>
      <c r="AJH147" s="51"/>
      <c r="AJI147" s="51"/>
      <c r="AJJ147" s="51"/>
      <c r="AJK147" s="51"/>
      <c r="AJL147" s="51"/>
      <c r="AJM147" s="51"/>
      <c r="AJN147" s="51"/>
      <c r="AJO147" s="51"/>
      <c r="AJP147" s="51"/>
      <c r="AJQ147" s="51"/>
      <c r="AJR147" s="51"/>
      <c r="AJS147" s="51"/>
      <c r="AJT147" s="51"/>
      <c r="AJU147" s="51"/>
      <c r="AJV147" s="51"/>
      <c r="AJW147" s="51"/>
      <c r="AJX147" s="51"/>
      <c r="AJY147" s="51"/>
      <c r="AJZ147" s="51"/>
      <c r="AKA147" s="51"/>
      <c r="AKB147" s="51"/>
      <c r="AKC147" s="51"/>
      <c r="AKD147" s="51"/>
      <c r="AKE147" s="51"/>
      <c r="AKF147" s="51"/>
      <c r="AKG147" s="51"/>
      <c r="AKH147" s="51"/>
      <c r="AKI147" s="51"/>
      <c r="AKJ147" s="51"/>
      <c r="AKK147" s="51"/>
      <c r="AKL147" s="51"/>
      <c r="AKM147" s="51"/>
      <c r="AKN147" s="51"/>
      <c r="AKO147" s="51"/>
      <c r="AKP147" s="51"/>
      <c r="AKQ147" s="51"/>
      <c r="AKR147" s="51"/>
      <c r="AKS147" s="51"/>
      <c r="AKT147" s="51"/>
      <c r="AKU147" s="51"/>
      <c r="AKV147" s="51"/>
      <c r="AKW147" s="51"/>
      <c r="AKX147" s="51"/>
      <c r="AKY147" s="51"/>
      <c r="AKZ147" s="51"/>
      <c r="ALA147" s="51"/>
      <c r="ALB147" s="51"/>
      <c r="ALC147" s="51"/>
      <c r="ALD147" s="51"/>
      <c r="ALE147" s="51"/>
      <c r="ALF147" s="51"/>
      <c r="ALG147" s="51"/>
      <c r="ALH147" s="51"/>
      <c r="ALI147" s="51"/>
      <c r="ALJ147" s="51"/>
      <c r="ALK147" s="51"/>
      <c r="ALL147" s="51"/>
      <c r="ALM147" s="51"/>
      <c r="ALN147" s="51"/>
      <c r="ALO147" s="51"/>
      <c r="ALP147" s="51"/>
      <c r="ALQ147" s="51"/>
      <c r="ALR147" s="51"/>
      <c r="ALS147" s="51"/>
      <c r="ALT147" s="51"/>
      <c r="ALU147" s="51"/>
    </row>
    <row r="148" spans="1:1009" ht="40.5" customHeight="1" x14ac:dyDescent="0.25">
      <c r="A148" s="107" t="s">
        <v>177</v>
      </c>
      <c r="B148" s="107"/>
      <c r="C148" s="107"/>
      <c r="D148" s="107"/>
      <c r="E148" s="107"/>
      <c r="F148" s="107"/>
    </row>
    <row r="149" spans="1:1009" ht="30" x14ac:dyDescent="0.25">
      <c r="A149" s="27" t="s">
        <v>0</v>
      </c>
      <c r="B149" s="28" t="s">
        <v>1</v>
      </c>
      <c r="C149" s="28" t="s">
        <v>2</v>
      </c>
      <c r="D149" s="28" t="s">
        <v>3</v>
      </c>
      <c r="E149" s="28" t="s">
        <v>4</v>
      </c>
      <c r="F149" s="28" t="s">
        <v>5</v>
      </c>
    </row>
    <row r="150" spans="1:1009" ht="69" customHeight="1" x14ac:dyDescent="0.25">
      <c r="A150" s="6">
        <v>77</v>
      </c>
      <c r="B150" s="3" t="s">
        <v>143</v>
      </c>
      <c r="C150" s="104" t="s">
        <v>261</v>
      </c>
      <c r="D150" s="6">
        <v>85</v>
      </c>
      <c r="E150" s="62">
        <v>0</v>
      </c>
      <c r="F150" s="61">
        <f t="shared" ref="F150:F151" si="11">ROUND((D150*E150),2)</f>
        <v>0</v>
      </c>
    </row>
    <row r="151" spans="1:1009" ht="57" customHeight="1" x14ac:dyDescent="0.25">
      <c r="A151" s="6">
        <v>78</v>
      </c>
      <c r="B151" s="3" t="s">
        <v>195</v>
      </c>
      <c r="C151" s="5" t="s">
        <v>17</v>
      </c>
      <c r="D151" s="6">
        <v>1</v>
      </c>
      <c r="E151" s="62">
        <v>0</v>
      </c>
      <c r="F151" s="61">
        <f t="shared" si="11"/>
        <v>0</v>
      </c>
    </row>
    <row r="152" spans="1:1009" ht="26.25" customHeight="1" x14ac:dyDescent="0.25">
      <c r="C152" s="106" t="s">
        <v>178</v>
      </c>
      <c r="D152" s="106"/>
      <c r="E152" s="106"/>
      <c r="F152" s="40">
        <f>ROUND(SUM(F150+F151),2)</f>
        <v>0</v>
      </c>
    </row>
    <row r="153" spans="1:1009" ht="26.25" customHeight="1" x14ac:dyDescent="0.25">
      <c r="C153" s="105" t="s">
        <v>21</v>
      </c>
      <c r="D153" s="105"/>
      <c r="E153" s="105"/>
      <c r="F153" s="39">
        <f>ROUND((F152*0.24),2)</f>
        <v>0</v>
      </c>
    </row>
    <row r="154" spans="1:1009" ht="26.25" customHeight="1" x14ac:dyDescent="0.25">
      <c r="C154" s="106" t="s">
        <v>179</v>
      </c>
      <c r="D154" s="106"/>
      <c r="E154" s="106"/>
      <c r="F154" s="40">
        <f>ROUND((F152+F153),2)</f>
        <v>0</v>
      </c>
    </row>
    <row r="155" spans="1:1009" ht="26.25" customHeight="1" x14ac:dyDescent="0.25">
      <c r="C155" s="45"/>
      <c r="D155" s="45"/>
      <c r="E155" s="45"/>
      <c r="F155" s="46"/>
    </row>
    <row r="156" spans="1:1009" ht="24.75" customHeight="1" x14ac:dyDescent="0.25">
      <c r="C156" s="106" t="s">
        <v>68</v>
      </c>
      <c r="D156" s="106"/>
      <c r="E156" s="106"/>
      <c r="F156" s="40">
        <f>ROUND((F89+F96+F116+F144+F152),2)</f>
        <v>0</v>
      </c>
    </row>
    <row r="157" spans="1:1009" ht="23.25" customHeight="1" x14ac:dyDescent="0.25">
      <c r="C157" s="106" t="s">
        <v>69</v>
      </c>
      <c r="D157" s="106"/>
      <c r="E157" s="106"/>
      <c r="F157" s="40">
        <f>ROUND((F90+F97+F117+F145+F153),2)</f>
        <v>0</v>
      </c>
    </row>
    <row r="158" spans="1:1009" ht="26.25" customHeight="1" x14ac:dyDescent="0.25">
      <c r="C158" s="106" t="s">
        <v>70</v>
      </c>
      <c r="D158" s="106"/>
      <c r="E158" s="106"/>
      <c r="F158" s="40">
        <f>ROUND((F91+F98+F118+F146+F154),2)</f>
        <v>0</v>
      </c>
    </row>
    <row r="159" spans="1:1009" ht="26.25" customHeight="1" x14ac:dyDescent="0.25">
      <c r="C159" s="45"/>
      <c r="D159" s="45"/>
      <c r="E159" s="45"/>
      <c r="F159" s="46"/>
    </row>
    <row r="160" spans="1:1009" ht="29.25" customHeight="1" x14ac:dyDescent="0.25">
      <c r="A160" s="107" t="s">
        <v>247</v>
      </c>
      <c r="B160" s="107"/>
      <c r="C160" s="107"/>
      <c r="D160" s="107"/>
      <c r="E160" s="107"/>
      <c r="F160" s="107"/>
    </row>
    <row r="161" spans="1:6" ht="32.25" customHeight="1" x14ac:dyDescent="0.25">
      <c r="A161" s="27" t="s">
        <v>0</v>
      </c>
      <c r="B161" s="28" t="s">
        <v>1</v>
      </c>
      <c r="C161" s="28" t="s">
        <v>2</v>
      </c>
      <c r="D161" s="28" t="s">
        <v>3</v>
      </c>
      <c r="E161" s="28" t="s">
        <v>4</v>
      </c>
      <c r="F161" s="28" t="s">
        <v>5</v>
      </c>
    </row>
    <row r="162" spans="1:6" ht="51.75" customHeight="1" x14ac:dyDescent="0.25">
      <c r="A162" s="63">
        <v>79</v>
      </c>
      <c r="B162" s="3" t="s">
        <v>227</v>
      </c>
      <c r="C162" s="104" t="s">
        <v>261</v>
      </c>
      <c r="D162" s="63">
        <v>15</v>
      </c>
      <c r="E162" s="62">
        <v>0</v>
      </c>
      <c r="F162" s="61">
        <f>ROUND((D162*E162),2)</f>
        <v>0</v>
      </c>
    </row>
    <row r="163" spans="1:6" ht="26.25" customHeight="1" x14ac:dyDescent="0.25">
      <c r="C163" s="106" t="s">
        <v>89</v>
      </c>
      <c r="D163" s="106"/>
      <c r="E163" s="106"/>
      <c r="F163" s="40">
        <f>ROUND(SUM(F162:F162),2)</f>
        <v>0</v>
      </c>
    </row>
    <row r="164" spans="1:6" ht="26.25" customHeight="1" x14ac:dyDescent="0.25">
      <c r="C164" s="105" t="s">
        <v>10</v>
      </c>
      <c r="D164" s="105"/>
      <c r="E164" s="105"/>
      <c r="F164" s="39">
        <f>ROUND((F163*0.06),2)</f>
        <v>0</v>
      </c>
    </row>
    <row r="165" spans="1:6" ht="26.25" customHeight="1" x14ac:dyDescent="0.25">
      <c r="C165" s="106" t="s">
        <v>90</v>
      </c>
      <c r="D165" s="106"/>
      <c r="E165" s="106"/>
      <c r="F165" s="40">
        <f>ROUND((F163+F164),2)</f>
        <v>0</v>
      </c>
    </row>
    <row r="166" spans="1:6" ht="26.25" customHeight="1" x14ac:dyDescent="0.25">
      <c r="C166" s="45"/>
      <c r="D166" s="45"/>
      <c r="E166" s="45"/>
      <c r="F166" s="46"/>
    </row>
    <row r="167" spans="1:6" ht="33.75" customHeight="1" x14ac:dyDescent="0.25">
      <c r="A167" s="110" t="s">
        <v>196</v>
      </c>
      <c r="B167" s="110"/>
      <c r="C167" s="110"/>
      <c r="D167" s="110"/>
      <c r="E167" s="110"/>
      <c r="F167" s="110"/>
    </row>
    <row r="168" spans="1:6" ht="33.75" customHeight="1" x14ac:dyDescent="0.25">
      <c r="A168" s="107" t="s">
        <v>51</v>
      </c>
      <c r="B168" s="107"/>
      <c r="C168" s="107"/>
      <c r="D168" s="107"/>
      <c r="E168" s="107"/>
      <c r="F168" s="107"/>
    </row>
    <row r="169" spans="1:6" ht="30" x14ac:dyDescent="0.25">
      <c r="A169" s="27" t="s">
        <v>0</v>
      </c>
      <c r="B169" s="28" t="s">
        <v>1</v>
      </c>
      <c r="C169" s="28" t="s">
        <v>2</v>
      </c>
      <c r="D169" s="28" t="s">
        <v>3</v>
      </c>
      <c r="E169" s="28" t="s">
        <v>4</v>
      </c>
      <c r="F169" s="28" t="s">
        <v>5</v>
      </c>
    </row>
    <row r="170" spans="1:6" ht="45" x14ac:dyDescent="0.25">
      <c r="A170" s="23">
        <v>80</v>
      </c>
      <c r="B170" s="16" t="s">
        <v>52</v>
      </c>
      <c r="C170" s="104" t="s">
        <v>261</v>
      </c>
      <c r="D170" s="14">
        <v>4</v>
      </c>
      <c r="E170" s="39">
        <v>0</v>
      </c>
      <c r="F170" s="61">
        <f>ROUND((D170*E170),2)</f>
        <v>0</v>
      </c>
    </row>
    <row r="171" spans="1:6" ht="39.75" customHeight="1" x14ac:dyDescent="0.25">
      <c r="A171" s="23">
        <v>81</v>
      </c>
      <c r="B171" s="16" t="s">
        <v>28</v>
      </c>
      <c r="C171" s="104" t="s">
        <v>261</v>
      </c>
      <c r="D171" s="14">
        <v>4</v>
      </c>
      <c r="E171" s="39">
        <v>0</v>
      </c>
      <c r="F171" s="61">
        <f t="shared" ref="F171:F186" si="12">ROUND((D171*E171),2)</f>
        <v>0</v>
      </c>
    </row>
    <row r="172" spans="1:6" ht="45" x14ac:dyDescent="0.25">
      <c r="A172" s="23">
        <v>82</v>
      </c>
      <c r="B172" s="29" t="s">
        <v>161</v>
      </c>
      <c r="C172" s="104" t="s">
        <v>261</v>
      </c>
      <c r="D172" s="14">
        <v>2</v>
      </c>
      <c r="E172" s="39">
        <v>0</v>
      </c>
      <c r="F172" s="61">
        <f t="shared" si="12"/>
        <v>0</v>
      </c>
    </row>
    <row r="173" spans="1:6" ht="31.5" customHeight="1" x14ac:dyDescent="0.25">
      <c r="A173" s="23">
        <v>83</v>
      </c>
      <c r="B173" s="16" t="s">
        <v>7</v>
      </c>
      <c r="C173" s="104" t="s">
        <v>261</v>
      </c>
      <c r="D173" s="14">
        <v>4</v>
      </c>
      <c r="E173" s="39">
        <v>0</v>
      </c>
      <c r="F173" s="61">
        <f t="shared" si="12"/>
        <v>0</v>
      </c>
    </row>
    <row r="174" spans="1:6" ht="34.5" customHeight="1" x14ac:dyDescent="0.25">
      <c r="A174" s="23">
        <v>84</v>
      </c>
      <c r="B174" s="16" t="s">
        <v>53</v>
      </c>
      <c r="C174" s="104" t="s">
        <v>261</v>
      </c>
      <c r="D174" s="14">
        <v>4</v>
      </c>
      <c r="E174" s="39">
        <v>0</v>
      </c>
      <c r="F174" s="61">
        <f t="shared" si="12"/>
        <v>0</v>
      </c>
    </row>
    <row r="175" spans="1:6" ht="37.5" customHeight="1" x14ac:dyDescent="0.25">
      <c r="A175" s="23">
        <v>85</v>
      </c>
      <c r="B175" s="16" t="s">
        <v>6</v>
      </c>
      <c r="C175" s="104" t="s">
        <v>261</v>
      </c>
      <c r="D175" s="14">
        <v>2</v>
      </c>
      <c r="E175" s="39">
        <v>0</v>
      </c>
      <c r="F175" s="61">
        <f t="shared" si="12"/>
        <v>0</v>
      </c>
    </row>
    <row r="176" spans="1:6" ht="34.5" customHeight="1" x14ac:dyDescent="0.25">
      <c r="A176" s="23">
        <v>86</v>
      </c>
      <c r="B176" s="16" t="s">
        <v>56</v>
      </c>
      <c r="C176" s="104" t="s">
        <v>261</v>
      </c>
      <c r="D176" s="14">
        <v>2</v>
      </c>
      <c r="E176" s="39">
        <v>0</v>
      </c>
      <c r="F176" s="61">
        <f t="shared" si="12"/>
        <v>0</v>
      </c>
    </row>
    <row r="177" spans="1:6" ht="33.75" customHeight="1" x14ac:dyDescent="0.25">
      <c r="A177" s="23">
        <v>87</v>
      </c>
      <c r="B177" s="16" t="s">
        <v>243</v>
      </c>
      <c r="C177" s="104" t="s">
        <v>261</v>
      </c>
      <c r="D177" s="14">
        <v>2</v>
      </c>
      <c r="E177" s="39">
        <v>0</v>
      </c>
      <c r="F177" s="61">
        <f t="shared" si="12"/>
        <v>0</v>
      </c>
    </row>
    <row r="178" spans="1:6" ht="35.25" customHeight="1" x14ac:dyDescent="0.25">
      <c r="A178" s="23">
        <v>89</v>
      </c>
      <c r="B178" s="11" t="s">
        <v>27</v>
      </c>
      <c r="C178" s="104" t="s">
        <v>261</v>
      </c>
      <c r="D178" s="14">
        <v>2</v>
      </c>
      <c r="E178" s="39">
        <v>0</v>
      </c>
      <c r="F178" s="61">
        <f t="shared" si="12"/>
        <v>0</v>
      </c>
    </row>
    <row r="179" spans="1:6" ht="43.5" customHeight="1" x14ac:dyDescent="0.25">
      <c r="A179" s="23">
        <v>90</v>
      </c>
      <c r="B179" s="16" t="s">
        <v>234</v>
      </c>
      <c r="C179" s="104" t="s">
        <v>261</v>
      </c>
      <c r="D179" s="14">
        <v>2</v>
      </c>
      <c r="E179" s="39">
        <v>0</v>
      </c>
      <c r="F179" s="61">
        <f t="shared" si="12"/>
        <v>0</v>
      </c>
    </row>
    <row r="180" spans="1:6" ht="36.75" customHeight="1" x14ac:dyDescent="0.25">
      <c r="A180" s="23">
        <v>91</v>
      </c>
      <c r="B180" s="16" t="s">
        <v>55</v>
      </c>
      <c r="C180" s="104" t="s">
        <v>261</v>
      </c>
      <c r="D180" s="14">
        <v>2</v>
      </c>
      <c r="E180" s="39">
        <v>0</v>
      </c>
      <c r="F180" s="61">
        <f t="shared" si="12"/>
        <v>0</v>
      </c>
    </row>
    <row r="181" spans="1:6" ht="35.25" customHeight="1" x14ac:dyDescent="0.25">
      <c r="A181" s="23">
        <v>92</v>
      </c>
      <c r="B181" s="16" t="s">
        <v>30</v>
      </c>
      <c r="C181" s="104" t="s">
        <v>261</v>
      </c>
      <c r="D181" s="14">
        <v>2</v>
      </c>
      <c r="E181" s="39">
        <v>0</v>
      </c>
      <c r="F181" s="61">
        <f t="shared" si="12"/>
        <v>0</v>
      </c>
    </row>
    <row r="182" spans="1:6" ht="36" customHeight="1" x14ac:dyDescent="0.25">
      <c r="A182" s="23">
        <v>93</v>
      </c>
      <c r="B182" s="16" t="s">
        <v>32</v>
      </c>
      <c r="C182" s="104" t="s">
        <v>261</v>
      </c>
      <c r="D182" s="14">
        <v>2</v>
      </c>
      <c r="E182" s="39">
        <v>0</v>
      </c>
      <c r="F182" s="61">
        <f t="shared" si="12"/>
        <v>0</v>
      </c>
    </row>
    <row r="183" spans="1:6" ht="27" customHeight="1" x14ac:dyDescent="0.25">
      <c r="A183" s="23">
        <v>94</v>
      </c>
      <c r="B183" s="16" t="s">
        <v>167</v>
      </c>
      <c r="C183" s="104" t="s">
        <v>261</v>
      </c>
      <c r="D183" s="14">
        <v>2</v>
      </c>
      <c r="E183" s="39">
        <v>0</v>
      </c>
      <c r="F183" s="61">
        <f t="shared" si="12"/>
        <v>0</v>
      </c>
    </row>
    <row r="184" spans="1:6" ht="54" customHeight="1" x14ac:dyDescent="0.25">
      <c r="A184" s="23">
        <v>95</v>
      </c>
      <c r="B184" s="18" t="s">
        <v>118</v>
      </c>
      <c r="C184" s="104" t="s">
        <v>261</v>
      </c>
      <c r="D184" s="19">
        <v>2</v>
      </c>
      <c r="E184" s="39">
        <v>0</v>
      </c>
      <c r="F184" s="61">
        <f t="shared" si="12"/>
        <v>0</v>
      </c>
    </row>
    <row r="185" spans="1:6" ht="40.5" customHeight="1" x14ac:dyDescent="0.25">
      <c r="A185" s="23">
        <v>96</v>
      </c>
      <c r="B185" s="11" t="s">
        <v>137</v>
      </c>
      <c r="C185" s="104" t="s">
        <v>261</v>
      </c>
      <c r="D185" s="14">
        <v>2</v>
      </c>
      <c r="E185" s="39">
        <v>0</v>
      </c>
      <c r="F185" s="61">
        <f t="shared" si="12"/>
        <v>0</v>
      </c>
    </row>
    <row r="186" spans="1:6" ht="45" x14ac:dyDescent="0.25">
      <c r="A186" s="23">
        <v>97</v>
      </c>
      <c r="B186" s="20" t="s">
        <v>18</v>
      </c>
      <c r="C186" s="104" t="s">
        <v>261</v>
      </c>
      <c r="D186" s="13">
        <v>2</v>
      </c>
      <c r="E186" s="39">
        <v>0</v>
      </c>
      <c r="F186" s="61">
        <f t="shared" si="12"/>
        <v>0</v>
      </c>
    </row>
    <row r="187" spans="1:6" ht="22.5" customHeight="1" x14ac:dyDescent="0.25">
      <c r="C187" s="106" t="s">
        <v>9</v>
      </c>
      <c r="D187" s="106"/>
      <c r="E187" s="106"/>
      <c r="F187" s="40">
        <f>ROUND(SUM(F170:F186),2)</f>
        <v>0</v>
      </c>
    </row>
    <row r="188" spans="1:6" ht="23.25" customHeight="1" x14ac:dyDescent="0.25">
      <c r="C188" s="105" t="s">
        <v>10</v>
      </c>
      <c r="D188" s="105"/>
      <c r="E188" s="105"/>
      <c r="F188" s="39">
        <f>ROUND((F187*0.06),2)</f>
        <v>0</v>
      </c>
    </row>
    <row r="189" spans="1:6" ht="23.25" customHeight="1" x14ac:dyDescent="0.25">
      <c r="C189" s="106" t="s">
        <v>11</v>
      </c>
      <c r="D189" s="106"/>
      <c r="E189" s="106"/>
      <c r="F189" s="40">
        <f>ROUND((F187+F188),2)</f>
        <v>0</v>
      </c>
    </row>
    <row r="191" spans="1:6" ht="38.25" customHeight="1" x14ac:dyDescent="0.25">
      <c r="A191" s="107" t="s">
        <v>57</v>
      </c>
      <c r="B191" s="107"/>
      <c r="C191" s="107"/>
      <c r="D191" s="107"/>
      <c r="E191" s="107"/>
      <c r="F191" s="107"/>
    </row>
    <row r="192" spans="1:6" ht="30" x14ac:dyDescent="0.25">
      <c r="A192" s="27" t="s">
        <v>0</v>
      </c>
      <c r="B192" s="28" t="s">
        <v>1</v>
      </c>
      <c r="C192" s="28" t="s">
        <v>2</v>
      </c>
      <c r="D192" s="28" t="s">
        <v>3</v>
      </c>
      <c r="E192" s="28" t="s">
        <v>4</v>
      </c>
      <c r="F192" s="28" t="s">
        <v>5</v>
      </c>
    </row>
    <row r="193" spans="1:6" ht="45" x14ac:dyDescent="0.25">
      <c r="A193" s="23">
        <v>98</v>
      </c>
      <c r="B193" s="16" t="s">
        <v>60</v>
      </c>
      <c r="C193" s="104" t="s">
        <v>261</v>
      </c>
      <c r="D193" s="21">
        <v>2</v>
      </c>
      <c r="E193" s="61">
        <v>0</v>
      </c>
      <c r="F193" s="61">
        <f t="shared" ref="F193:F203" si="13">ROUND((D193*E193),2)</f>
        <v>0</v>
      </c>
    </row>
    <row r="194" spans="1:6" ht="42" customHeight="1" x14ac:dyDescent="0.25">
      <c r="A194" s="23">
        <v>99</v>
      </c>
      <c r="B194" s="16" t="s">
        <v>59</v>
      </c>
      <c r="C194" s="104" t="s">
        <v>261</v>
      </c>
      <c r="D194" s="13">
        <v>2</v>
      </c>
      <c r="E194" s="61">
        <v>0</v>
      </c>
      <c r="F194" s="61">
        <f t="shared" si="13"/>
        <v>0</v>
      </c>
    </row>
    <row r="195" spans="1:6" ht="45" x14ac:dyDescent="0.25">
      <c r="A195" s="23">
        <v>100</v>
      </c>
      <c r="B195" s="16" t="s">
        <v>62</v>
      </c>
      <c r="C195" s="104" t="s">
        <v>261</v>
      </c>
      <c r="D195" s="13">
        <v>2</v>
      </c>
      <c r="E195" s="61">
        <v>0</v>
      </c>
      <c r="F195" s="61">
        <f t="shared" si="13"/>
        <v>0</v>
      </c>
    </row>
    <row r="196" spans="1:6" ht="36" customHeight="1" x14ac:dyDescent="0.25">
      <c r="A196" s="23">
        <v>101</v>
      </c>
      <c r="B196" s="16" t="s">
        <v>168</v>
      </c>
      <c r="C196" s="104" t="s">
        <v>261</v>
      </c>
      <c r="D196" s="13">
        <v>2</v>
      </c>
      <c r="E196" s="61">
        <v>0</v>
      </c>
      <c r="F196" s="61">
        <f t="shared" si="13"/>
        <v>0</v>
      </c>
    </row>
    <row r="197" spans="1:6" ht="75.75" customHeight="1" x14ac:dyDescent="0.25">
      <c r="A197" s="23">
        <v>102</v>
      </c>
      <c r="B197" s="16" t="s">
        <v>82</v>
      </c>
      <c r="C197" s="104" t="s">
        <v>261</v>
      </c>
      <c r="D197" s="13">
        <v>2</v>
      </c>
      <c r="E197" s="61">
        <v>0</v>
      </c>
      <c r="F197" s="61">
        <f t="shared" si="13"/>
        <v>0</v>
      </c>
    </row>
    <row r="198" spans="1:6" ht="75" customHeight="1" x14ac:dyDescent="0.25">
      <c r="A198" s="23">
        <v>103</v>
      </c>
      <c r="B198" s="16" t="s">
        <v>175</v>
      </c>
      <c r="C198" s="104" t="s">
        <v>261</v>
      </c>
      <c r="D198" s="13">
        <v>2</v>
      </c>
      <c r="E198" s="61">
        <v>0</v>
      </c>
      <c r="F198" s="61">
        <f t="shared" si="13"/>
        <v>0</v>
      </c>
    </row>
    <row r="199" spans="1:6" ht="52.5" customHeight="1" x14ac:dyDescent="0.25">
      <c r="A199" s="23">
        <v>104</v>
      </c>
      <c r="B199" s="16" t="s">
        <v>39</v>
      </c>
      <c r="C199" s="104" t="s">
        <v>261</v>
      </c>
      <c r="D199" s="13">
        <v>2</v>
      </c>
      <c r="E199" s="61">
        <v>0</v>
      </c>
      <c r="F199" s="61">
        <f t="shared" si="13"/>
        <v>0</v>
      </c>
    </row>
    <row r="200" spans="1:6" ht="49.5" customHeight="1" x14ac:dyDescent="0.25">
      <c r="A200" s="23">
        <v>105</v>
      </c>
      <c r="B200" s="16" t="s">
        <v>116</v>
      </c>
      <c r="C200" s="104" t="s">
        <v>261</v>
      </c>
      <c r="D200" s="13">
        <v>2</v>
      </c>
      <c r="E200" s="61">
        <v>0</v>
      </c>
      <c r="F200" s="61">
        <f t="shared" si="13"/>
        <v>0</v>
      </c>
    </row>
    <row r="201" spans="1:6" ht="59.25" customHeight="1" x14ac:dyDescent="0.25">
      <c r="A201" s="23">
        <v>106</v>
      </c>
      <c r="B201" s="16" t="s">
        <v>176</v>
      </c>
      <c r="C201" s="104" t="s">
        <v>261</v>
      </c>
      <c r="D201" s="13">
        <v>2</v>
      </c>
      <c r="E201" s="61">
        <v>0</v>
      </c>
      <c r="F201" s="61">
        <f t="shared" si="13"/>
        <v>0</v>
      </c>
    </row>
    <row r="202" spans="1:6" ht="45" x14ac:dyDescent="0.25">
      <c r="A202" s="23">
        <v>107</v>
      </c>
      <c r="B202" s="16" t="s">
        <v>61</v>
      </c>
      <c r="C202" s="104" t="s">
        <v>261</v>
      </c>
      <c r="D202" s="13">
        <v>2</v>
      </c>
      <c r="E202" s="61">
        <v>0</v>
      </c>
      <c r="F202" s="61">
        <f t="shared" si="13"/>
        <v>0</v>
      </c>
    </row>
    <row r="203" spans="1:6" ht="39" customHeight="1" x14ac:dyDescent="0.25">
      <c r="A203" s="23">
        <v>108</v>
      </c>
      <c r="B203" s="25" t="s">
        <v>141</v>
      </c>
      <c r="C203" s="104" t="s">
        <v>261</v>
      </c>
      <c r="D203" s="13">
        <v>2</v>
      </c>
      <c r="E203" s="61">
        <v>0</v>
      </c>
      <c r="F203" s="61">
        <f t="shared" si="13"/>
        <v>0</v>
      </c>
    </row>
    <row r="204" spans="1:6" ht="24.75" customHeight="1" x14ac:dyDescent="0.25">
      <c r="C204" s="106" t="s">
        <v>14</v>
      </c>
      <c r="D204" s="106"/>
      <c r="E204" s="106"/>
      <c r="F204" s="40">
        <f>ROUND(SUM(F193:F203),2)</f>
        <v>0</v>
      </c>
    </row>
    <row r="205" spans="1:6" ht="21.75" customHeight="1" x14ac:dyDescent="0.25">
      <c r="C205" s="105" t="s">
        <v>15</v>
      </c>
      <c r="D205" s="105"/>
      <c r="E205" s="105"/>
      <c r="F205" s="39">
        <f>ROUND((F204*0.13),2)</f>
        <v>0</v>
      </c>
    </row>
    <row r="206" spans="1:6" ht="25.5" customHeight="1" x14ac:dyDescent="0.25">
      <c r="C206" s="106" t="s">
        <v>16</v>
      </c>
      <c r="D206" s="106"/>
      <c r="E206" s="106"/>
      <c r="F206" s="40">
        <f>ROUND((F204+F205),2)</f>
        <v>0</v>
      </c>
    </row>
    <row r="208" spans="1:6" ht="36" customHeight="1" x14ac:dyDescent="0.25">
      <c r="A208" s="107" t="s">
        <v>63</v>
      </c>
      <c r="B208" s="107"/>
      <c r="C208" s="107"/>
      <c r="D208" s="107"/>
      <c r="E208" s="107"/>
      <c r="F208" s="107"/>
    </row>
    <row r="209" spans="1:1009" ht="30" x14ac:dyDescent="0.25">
      <c r="A209" s="27" t="s">
        <v>0</v>
      </c>
      <c r="B209" s="28" t="s">
        <v>1</v>
      </c>
      <c r="C209" s="28" t="s">
        <v>2</v>
      </c>
      <c r="D209" s="28" t="s">
        <v>3</v>
      </c>
      <c r="E209" s="28" t="s">
        <v>4</v>
      </c>
      <c r="F209" s="28" t="s">
        <v>5</v>
      </c>
    </row>
    <row r="210" spans="1:1009" ht="60" x14ac:dyDescent="0.25">
      <c r="A210" s="23">
        <v>109</v>
      </c>
      <c r="B210" s="16" t="s">
        <v>64</v>
      </c>
      <c r="C210" s="104" t="s">
        <v>261</v>
      </c>
      <c r="D210" s="13">
        <v>2</v>
      </c>
      <c r="E210" s="61">
        <v>0</v>
      </c>
      <c r="F210" s="61">
        <f t="shared" ref="F210:F214" si="14">ROUND((D210*E210),2)</f>
        <v>0</v>
      </c>
    </row>
    <row r="211" spans="1:1009" ht="48" customHeight="1" x14ac:dyDescent="0.25">
      <c r="A211" s="23">
        <v>110</v>
      </c>
      <c r="B211" s="16" t="s">
        <v>65</v>
      </c>
      <c r="C211" s="104" t="s">
        <v>261</v>
      </c>
      <c r="D211" s="13">
        <v>2</v>
      </c>
      <c r="E211" s="61">
        <v>0</v>
      </c>
      <c r="F211" s="61">
        <f t="shared" si="14"/>
        <v>0</v>
      </c>
    </row>
    <row r="212" spans="1:1009" ht="44.25" customHeight="1" x14ac:dyDescent="0.25">
      <c r="A212" s="23">
        <v>111</v>
      </c>
      <c r="B212" s="16" t="s">
        <v>216</v>
      </c>
      <c r="C212" s="104" t="s">
        <v>261</v>
      </c>
      <c r="D212" s="13">
        <v>2</v>
      </c>
      <c r="E212" s="61">
        <v>0</v>
      </c>
      <c r="F212" s="61">
        <f t="shared" si="14"/>
        <v>0</v>
      </c>
    </row>
    <row r="213" spans="1:1009" ht="38.25" customHeight="1" x14ac:dyDescent="0.25">
      <c r="A213" s="23">
        <v>112</v>
      </c>
      <c r="B213" s="16" t="s">
        <v>238</v>
      </c>
      <c r="C213" s="104" t="s">
        <v>261</v>
      </c>
      <c r="D213" s="13">
        <v>2</v>
      </c>
      <c r="E213" s="61">
        <v>0</v>
      </c>
      <c r="F213" s="61">
        <f t="shared" si="14"/>
        <v>0</v>
      </c>
    </row>
    <row r="214" spans="1:1009" ht="38.25" customHeight="1" x14ac:dyDescent="0.25">
      <c r="A214" s="23">
        <v>113</v>
      </c>
      <c r="B214" s="16" t="s">
        <v>67</v>
      </c>
      <c r="C214" s="104" t="s">
        <v>261</v>
      </c>
      <c r="D214" s="13">
        <v>2</v>
      </c>
      <c r="E214" s="61">
        <v>0</v>
      </c>
      <c r="F214" s="61">
        <f t="shared" si="14"/>
        <v>0</v>
      </c>
    </row>
    <row r="215" spans="1:1009" ht="21" customHeight="1" x14ac:dyDescent="0.25">
      <c r="C215" s="106" t="s">
        <v>20</v>
      </c>
      <c r="D215" s="106"/>
      <c r="E215" s="106"/>
      <c r="F215" s="40">
        <f>ROUND(SUM(F210:F214),2)</f>
        <v>0</v>
      </c>
    </row>
    <row r="216" spans="1:1009" ht="22.5" customHeight="1" x14ac:dyDescent="0.25">
      <c r="C216" s="105" t="s">
        <v>21</v>
      </c>
      <c r="D216" s="105"/>
      <c r="E216" s="105"/>
      <c r="F216" s="39">
        <f>ROUND((F215*0.24),2)</f>
        <v>0</v>
      </c>
    </row>
    <row r="217" spans="1:1009" ht="24.75" customHeight="1" x14ac:dyDescent="0.25">
      <c r="C217" s="106" t="s">
        <v>22</v>
      </c>
      <c r="D217" s="106"/>
      <c r="E217" s="106"/>
      <c r="F217" s="40">
        <f>ROUND((F215+F216),2)</f>
        <v>0</v>
      </c>
    </row>
    <row r="218" spans="1:1009" ht="24.75" customHeight="1" x14ac:dyDescent="0.25">
      <c r="D218" s="44"/>
      <c r="E218" s="45"/>
      <c r="F218" s="46"/>
    </row>
    <row r="219" spans="1:1009" ht="24.75" customHeight="1" x14ac:dyDescent="0.25">
      <c r="C219" s="106" t="s">
        <v>93</v>
      </c>
      <c r="D219" s="106"/>
      <c r="E219" s="106"/>
      <c r="F219" s="40">
        <f>ROUND((F187+F204+F215),2)</f>
        <v>0</v>
      </c>
    </row>
    <row r="220" spans="1:1009" ht="24.75" customHeight="1" x14ac:dyDescent="0.25">
      <c r="C220" s="106" t="s">
        <v>94</v>
      </c>
      <c r="D220" s="106"/>
      <c r="E220" s="106"/>
      <c r="F220" s="40">
        <f>ROUND((F188+F205+F216),2)</f>
        <v>0</v>
      </c>
    </row>
    <row r="221" spans="1:1009" ht="24.75" customHeight="1" x14ac:dyDescent="0.25">
      <c r="C221" s="106" t="s">
        <v>95</v>
      </c>
      <c r="D221" s="106"/>
      <c r="E221" s="106"/>
      <c r="F221" s="40">
        <f>ROUND((F189+F206+F217),2)</f>
        <v>0</v>
      </c>
    </row>
    <row r="223" spans="1:1009" s="77" customFormat="1" x14ac:dyDescent="0.25">
      <c r="A223" s="64"/>
      <c r="B223" s="64"/>
      <c r="C223" s="64"/>
      <c r="D223" s="65"/>
      <c r="E223" s="64"/>
      <c r="F223" s="64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  <c r="DU223" s="51"/>
      <c r="DV223" s="51"/>
      <c r="DW223" s="51"/>
      <c r="DX223" s="51"/>
      <c r="DY223" s="51"/>
      <c r="DZ223" s="51"/>
      <c r="EA223" s="51"/>
      <c r="EB223" s="51"/>
      <c r="EC223" s="51"/>
      <c r="ED223" s="51"/>
      <c r="EE223" s="51"/>
      <c r="EF223" s="51"/>
      <c r="EG223" s="51"/>
      <c r="EH223" s="51"/>
      <c r="EI223" s="51"/>
      <c r="EJ223" s="51"/>
      <c r="EK223" s="51"/>
      <c r="EL223" s="51"/>
      <c r="EM223" s="51"/>
      <c r="EN223" s="51"/>
      <c r="EO223" s="51"/>
      <c r="EP223" s="51"/>
      <c r="EQ223" s="51"/>
      <c r="ER223" s="51"/>
      <c r="ES223" s="51"/>
      <c r="ET223" s="51"/>
      <c r="EU223" s="51"/>
      <c r="EV223" s="51"/>
      <c r="EW223" s="51"/>
      <c r="EX223" s="51"/>
      <c r="EY223" s="51"/>
      <c r="EZ223" s="51"/>
      <c r="FA223" s="51"/>
      <c r="FB223" s="51"/>
      <c r="FC223" s="51"/>
      <c r="FD223" s="51"/>
      <c r="FE223" s="51"/>
      <c r="FF223" s="51"/>
      <c r="FG223" s="51"/>
      <c r="FH223" s="51"/>
      <c r="FI223" s="51"/>
      <c r="FJ223" s="51"/>
      <c r="FK223" s="51"/>
      <c r="FL223" s="51"/>
      <c r="FM223" s="51"/>
      <c r="FN223" s="51"/>
      <c r="FO223" s="51"/>
      <c r="FP223" s="51"/>
      <c r="FQ223" s="51"/>
      <c r="FR223" s="51"/>
      <c r="FS223" s="51"/>
      <c r="FT223" s="51"/>
      <c r="FU223" s="51"/>
      <c r="FV223" s="51"/>
      <c r="FW223" s="51"/>
      <c r="FX223" s="51"/>
      <c r="FY223" s="51"/>
      <c r="FZ223" s="51"/>
      <c r="GA223" s="51"/>
      <c r="GB223" s="51"/>
      <c r="GC223" s="51"/>
      <c r="GD223" s="51"/>
      <c r="GE223" s="51"/>
      <c r="GF223" s="51"/>
      <c r="GG223" s="51"/>
      <c r="GH223" s="51"/>
      <c r="GI223" s="51"/>
      <c r="GJ223" s="51"/>
      <c r="GK223" s="51"/>
      <c r="GL223" s="51"/>
      <c r="GM223" s="51"/>
      <c r="GN223" s="51"/>
      <c r="GO223" s="51"/>
      <c r="GP223" s="51"/>
      <c r="GQ223" s="51"/>
      <c r="GR223" s="51"/>
      <c r="GS223" s="51"/>
      <c r="GT223" s="51"/>
      <c r="GU223" s="51"/>
      <c r="GV223" s="51"/>
      <c r="GW223" s="51"/>
      <c r="GX223" s="51"/>
      <c r="GY223" s="51"/>
      <c r="GZ223" s="51"/>
      <c r="HA223" s="51"/>
      <c r="HB223" s="51"/>
      <c r="HC223" s="51"/>
      <c r="HD223" s="51"/>
      <c r="HE223" s="51"/>
      <c r="HF223" s="51"/>
      <c r="HG223" s="51"/>
      <c r="HH223" s="51"/>
      <c r="HI223" s="51"/>
      <c r="HJ223" s="51"/>
      <c r="HK223" s="51"/>
      <c r="HL223" s="51"/>
      <c r="HM223" s="51"/>
      <c r="HN223" s="51"/>
      <c r="HO223" s="51"/>
      <c r="HP223" s="51"/>
      <c r="HQ223" s="51"/>
      <c r="HR223" s="51"/>
      <c r="HS223" s="51"/>
      <c r="HT223" s="51"/>
      <c r="HU223" s="51"/>
      <c r="HV223" s="51"/>
      <c r="HW223" s="51"/>
      <c r="HX223" s="51"/>
      <c r="HY223" s="51"/>
      <c r="HZ223" s="51"/>
      <c r="IA223" s="51"/>
      <c r="IB223" s="51"/>
      <c r="IC223" s="51"/>
      <c r="ID223" s="51"/>
      <c r="IE223" s="51"/>
      <c r="IF223" s="51"/>
      <c r="IG223" s="51"/>
      <c r="IH223" s="51"/>
      <c r="II223" s="51"/>
      <c r="IJ223" s="51"/>
      <c r="IK223" s="51"/>
      <c r="IL223" s="51"/>
      <c r="IM223" s="51"/>
      <c r="IN223" s="51"/>
      <c r="IO223" s="51"/>
      <c r="IP223" s="51"/>
      <c r="IQ223" s="51"/>
      <c r="IR223" s="51"/>
      <c r="IS223" s="51"/>
      <c r="IT223" s="51"/>
      <c r="IU223" s="51"/>
      <c r="IV223" s="51"/>
      <c r="IW223" s="51"/>
      <c r="IX223" s="51"/>
      <c r="IY223" s="51"/>
      <c r="IZ223" s="51"/>
      <c r="JA223" s="51"/>
      <c r="JB223" s="51"/>
      <c r="JC223" s="51"/>
      <c r="JD223" s="51"/>
      <c r="JE223" s="51"/>
      <c r="JF223" s="51"/>
      <c r="JG223" s="51"/>
      <c r="JH223" s="51"/>
      <c r="JI223" s="51"/>
      <c r="JJ223" s="51"/>
      <c r="JK223" s="51"/>
      <c r="JL223" s="51"/>
      <c r="JM223" s="51"/>
      <c r="JN223" s="51"/>
      <c r="JO223" s="51"/>
      <c r="JP223" s="51"/>
      <c r="JQ223" s="51"/>
      <c r="JR223" s="51"/>
      <c r="JS223" s="51"/>
      <c r="JT223" s="51"/>
      <c r="JU223" s="51"/>
      <c r="JV223" s="51"/>
      <c r="JW223" s="51"/>
      <c r="JX223" s="51"/>
      <c r="JY223" s="51"/>
      <c r="JZ223" s="51"/>
      <c r="KA223" s="51"/>
      <c r="KB223" s="51"/>
      <c r="KC223" s="51"/>
      <c r="KD223" s="51"/>
      <c r="KE223" s="51"/>
      <c r="KF223" s="51"/>
      <c r="KG223" s="51"/>
      <c r="KH223" s="51"/>
      <c r="KI223" s="51"/>
      <c r="KJ223" s="51"/>
      <c r="KK223" s="51"/>
      <c r="KL223" s="51"/>
      <c r="KM223" s="51"/>
      <c r="KN223" s="51"/>
      <c r="KO223" s="51"/>
      <c r="KP223" s="51"/>
      <c r="KQ223" s="51"/>
      <c r="KR223" s="51"/>
      <c r="KS223" s="51"/>
      <c r="KT223" s="51"/>
      <c r="KU223" s="51"/>
      <c r="KV223" s="51"/>
      <c r="KW223" s="51"/>
      <c r="KX223" s="51"/>
      <c r="KY223" s="51"/>
      <c r="KZ223" s="51"/>
      <c r="LA223" s="51"/>
      <c r="LB223" s="51"/>
      <c r="LC223" s="51"/>
      <c r="LD223" s="51"/>
      <c r="LE223" s="51"/>
      <c r="LF223" s="51"/>
      <c r="LG223" s="51"/>
      <c r="LH223" s="51"/>
      <c r="LI223" s="51"/>
      <c r="LJ223" s="51"/>
      <c r="LK223" s="51"/>
      <c r="LL223" s="51"/>
      <c r="LM223" s="51"/>
      <c r="LN223" s="51"/>
      <c r="LO223" s="51"/>
      <c r="LP223" s="51"/>
      <c r="LQ223" s="51"/>
      <c r="LR223" s="51"/>
      <c r="LS223" s="51"/>
      <c r="LT223" s="51"/>
      <c r="LU223" s="51"/>
      <c r="LV223" s="51"/>
      <c r="LW223" s="51"/>
      <c r="LX223" s="51"/>
      <c r="LY223" s="51"/>
      <c r="LZ223" s="51"/>
      <c r="MA223" s="51"/>
      <c r="MB223" s="51"/>
      <c r="MC223" s="51"/>
      <c r="MD223" s="51"/>
      <c r="ME223" s="51"/>
      <c r="MF223" s="51"/>
      <c r="MG223" s="51"/>
      <c r="MH223" s="51"/>
      <c r="MI223" s="51"/>
      <c r="MJ223" s="51"/>
      <c r="MK223" s="51"/>
      <c r="ML223" s="51"/>
      <c r="MM223" s="51"/>
      <c r="MN223" s="51"/>
      <c r="MO223" s="51"/>
      <c r="MP223" s="51"/>
      <c r="MQ223" s="51"/>
      <c r="MR223" s="51"/>
      <c r="MS223" s="51"/>
      <c r="MT223" s="51"/>
      <c r="MU223" s="51"/>
      <c r="MV223" s="51"/>
      <c r="MW223" s="51"/>
      <c r="MX223" s="51"/>
      <c r="MY223" s="51"/>
      <c r="MZ223" s="51"/>
      <c r="NA223" s="51"/>
      <c r="NB223" s="51"/>
      <c r="NC223" s="51"/>
      <c r="ND223" s="51"/>
      <c r="NE223" s="51"/>
      <c r="NF223" s="51"/>
      <c r="NG223" s="51"/>
      <c r="NH223" s="51"/>
      <c r="NI223" s="51"/>
      <c r="NJ223" s="51"/>
      <c r="NK223" s="51"/>
      <c r="NL223" s="51"/>
      <c r="NM223" s="51"/>
      <c r="NN223" s="51"/>
      <c r="NO223" s="51"/>
      <c r="NP223" s="51"/>
      <c r="NQ223" s="51"/>
      <c r="NR223" s="51"/>
      <c r="NS223" s="51"/>
      <c r="NT223" s="51"/>
      <c r="NU223" s="51"/>
      <c r="NV223" s="51"/>
      <c r="NW223" s="51"/>
      <c r="NX223" s="51"/>
      <c r="NY223" s="51"/>
      <c r="NZ223" s="51"/>
      <c r="OA223" s="51"/>
      <c r="OB223" s="51"/>
      <c r="OC223" s="51"/>
      <c r="OD223" s="51"/>
      <c r="OE223" s="51"/>
      <c r="OF223" s="51"/>
      <c r="OG223" s="51"/>
      <c r="OH223" s="51"/>
      <c r="OI223" s="51"/>
      <c r="OJ223" s="51"/>
      <c r="OK223" s="51"/>
      <c r="OL223" s="51"/>
      <c r="OM223" s="51"/>
      <c r="ON223" s="51"/>
      <c r="OO223" s="51"/>
      <c r="OP223" s="51"/>
      <c r="OQ223" s="51"/>
      <c r="OR223" s="51"/>
      <c r="OS223" s="51"/>
      <c r="OT223" s="51"/>
      <c r="OU223" s="51"/>
      <c r="OV223" s="51"/>
      <c r="OW223" s="51"/>
      <c r="OX223" s="51"/>
      <c r="OY223" s="51"/>
      <c r="OZ223" s="51"/>
      <c r="PA223" s="51"/>
      <c r="PB223" s="51"/>
      <c r="PC223" s="51"/>
      <c r="PD223" s="51"/>
      <c r="PE223" s="51"/>
      <c r="PF223" s="51"/>
      <c r="PG223" s="51"/>
      <c r="PH223" s="51"/>
      <c r="PI223" s="51"/>
      <c r="PJ223" s="51"/>
      <c r="PK223" s="51"/>
      <c r="PL223" s="51"/>
      <c r="PM223" s="51"/>
      <c r="PN223" s="51"/>
      <c r="PO223" s="51"/>
      <c r="PP223" s="51"/>
      <c r="PQ223" s="51"/>
      <c r="PR223" s="51"/>
      <c r="PS223" s="51"/>
      <c r="PT223" s="51"/>
      <c r="PU223" s="51"/>
      <c r="PV223" s="51"/>
      <c r="PW223" s="51"/>
      <c r="PX223" s="51"/>
      <c r="PY223" s="51"/>
      <c r="PZ223" s="51"/>
      <c r="QA223" s="51"/>
      <c r="QB223" s="51"/>
      <c r="QC223" s="51"/>
      <c r="QD223" s="51"/>
      <c r="QE223" s="51"/>
      <c r="QF223" s="51"/>
      <c r="QG223" s="51"/>
      <c r="QH223" s="51"/>
      <c r="QI223" s="51"/>
      <c r="QJ223" s="51"/>
      <c r="QK223" s="51"/>
      <c r="QL223" s="51"/>
      <c r="QM223" s="51"/>
      <c r="QN223" s="51"/>
      <c r="QO223" s="51"/>
      <c r="QP223" s="51"/>
      <c r="QQ223" s="51"/>
      <c r="QR223" s="51"/>
      <c r="QS223" s="51"/>
      <c r="QT223" s="51"/>
      <c r="QU223" s="51"/>
      <c r="QV223" s="51"/>
      <c r="QW223" s="51"/>
      <c r="QX223" s="51"/>
      <c r="QY223" s="51"/>
      <c r="QZ223" s="51"/>
      <c r="RA223" s="51"/>
      <c r="RB223" s="51"/>
      <c r="RC223" s="51"/>
      <c r="RD223" s="51"/>
      <c r="RE223" s="51"/>
      <c r="RF223" s="51"/>
      <c r="RG223" s="51"/>
      <c r="RH223" s="51"/>
      <c r="RI223" s="51"/>
      <c r="RJ223" s="51"/>
      <c r="RK223" s="51"/>
      <c r="RL223" s="51"/>
      <c r="RM223" s="51"/>
      <c r="RN223" s="51"/>
      <c r="RO223" s="51"/>
      <c r="RP223" s="51"/>
      <c r="RQ223" s="51"/>
      <c r="RR223" s="51"/>
      <c r="RS223" s="51"/>
      <c r="RT223" s="51"/>
      <c r="RU223" s="51"/>
      <c r="RV223" s="51"/>
      <c r="RW223" s="51"/>
      <c r="RX223" s="51"/>
      <c r="RY223" s="51"/>
      <c r="RZ223" s="51"/>
      <c r="SA223" s="51"/>
      <c r="SB223" s="51"/>
      <c r="SC223" s="51"/>
      <c r="SD223" s="51"/>
      <c r="SE223" s="51"/>
      <c r="SF223" s="51"/>
      <c r="SG223" s="51"/>
      <c r="SH223" s="51"/>
      <c r="SI223" s="51"/>
      <c r="SJ223" s="51"/>
      <c r="SK223" s="51"/>
      <c r="SL223" s="51"/>
      <c r="SM223" s="51"/>
      <c r="SN223" s="51"/>
      <c r="SO223" s="51"/>
      <c r="SP223" s="51"/>
      <c r="SQ223" s="51"/>
      <c r="SR223" s="51"/>
      <c r="SS223" s="51"/>
      <c r="ST223" s="51"/>
      <c r="SU223" s="51"/>
      <c r="SV223" s="51"/>
      <c r="SW223" s="51"/>
      <c r="SX223" s="51"/>
      <c r="SY223" s="51"/>
      <c r="SZ223" s="51"/>
      <c r="TA223" s="51"/>
      <c r="TB223" s="51"/>
      <c r="TC223" s="51"/>
      <c r="TD223" s="51"/>
      <c r="TE223" s="51"/>
      <c r="TF223" s="51"/>
      <c r="TG223" s="51"/>
      <c r="TH223" s="51"/>
      <c r="TI223" s="51"/>
      <c r="TJ223" s="51"/>
      <c r="TK223" s="51"/>
      <c r="TL223" s="51"/>
      <c r="TM223" s="51"/>
      <c r="TN223" s="51"/>
      <c r="TO223" s="51"/>
      <c r="TP223" s="51"/>
      <c r="TQ223" s="51"/>
      <c r="TR223" s="51"/>
      <c r="TS223" s="51"/>
      <c r="TT223" s="51"/>
      <c r="TU223" s="51"/>
      <c r="TV223" s="51"/>
      <c r="TW223" s="51"/>
      <c r="TX223" s="51"/>
      <c r="TY223" s="51"/>
      <c r="TZ223" s="51"/>
      <c r="UA223" s="51"/>
      <c r="UB223" s="51"/>
      <c r="UC223" s="51"/>
      <c r="UD223" s="51"/>
      <c r="UE223" s="51"/>
      <c r="UF223" s="51"/>
      <c r="UG223" s="51"/>
      <c r="UH223" s="51"/>
      <c r="UI223" s="51"/>
      <c r="UJ223" s="51"/>
      <c r="UK223" s="51"/>
      <c r="UL223" s="51"/>
      <c r="UM223" s="51"/>
      <c r="UN223" s="51"/>
      <c r="UO223" s="51"/>
      <c r="UP223" s="51"/>
      <c r="UQ223" s="51"/>
      <c r="UR223" s="51"/>
      <c r="US223" s="51"/>
      <c r="UT223" s="51"/>
      <c r="UU223" s="51"/>
      <c r="UV223" s="51"/>
      <c r="UW223" s="51"/>
      <c r="UX223" s="51"/>
      <c r="UY223" s="51"/>
      <c r="UZ223" s="51"/>
      <c r="VA223" s="51"/>
      <c r="VB223" s="51"/>
      <c r="VC223" s="51"/>
      <c r="VD223" s="51"/>
      <c r="VE223" s="51"/>
      <c r="VF223" s="51"/>
      <c r="VG223" s="51"/>
      <c r="VH223" s="51"/>
      <c r="VI223" s="51"/>
      <c r="VJ223" s="51"/>
      <c r="VK223" s="51"/>
      <c r="VL223" s="51"/>
      <c r="VM223" s="51"/>
      <c r="VN223" s="51"/>
      <c r="VO223" s="51"/>
      <c r="VP223" s="51"/>
      <c r="VQ223" s="51"/>
      <c r="VR223" s="51"/>
      <c r="VS223" s="51"/>
      <c r="VT223" s="51"/>
      <c r="VU223" s="51"/>
      <c r="VV223" s="51"/>
      <c r="VW223" s="51"/>
      <c r="VX223" s="51"/>
      <c r="VY223" s="51"/>
      <c r="VZ223" s="51"/>
      <c r="WA223" s="51"/>
      <c r="WB223" s="51"/>
      <c r="WC223" s="51"/>
      <c r="WD223" s="51"/>
      <c r="WE223" s="51"/>
      <c r="WF223" s="51"/>
      <c r="WG223" s="51"/>
      <c r="WH223" s="51"/>
      <c r="WI223" s="51"/>
      <c r="WJ223" s="51"/>
      <c r="WK223" s="51"/>
      <c r="WL223" s="51"/>
      <c r="WM223" s="51"/>
      <c r="WN223" s="51"/>
      <c r="WO223" s="51"/>
      <c r="WP223" s="51"/>
      <c r="WQ223" s="51"/>
      <c r="WR223" s="51"/>
      <c r="WS223" s="51"/>
      <c r="WT223" s="51"/>
      <c r="WU223" s="51"/>
      <c r="WV223" s="51"/>
      <c r="WW223" s="51"/>
      <c r="WX223" s="51"/>
      <c r="WY223" s="51"/>
      <c r="WZ223" s="51"/>
      <c r="XA223" s="51"/>
      <c r="XB223" s="51"/>
      <c r="XC223" s="51"/>
      <c r="XD223" s="51"/>
      <c r="XE223" s="51"/>
      <c r="XF223" s="51"/>
      <c r="XG223" s="51"/>
      <c r="XH223" s="51"/>
      <c r="XI223" s="51"/>
      <c r="XJ223" s="51"/>
      <c r="XK223" s="51"/>
      <c r="XL223" s="51"/>
      <c r="XM223" s="51"/>
      <c r="XN223" s="51"/>
      <c r="XO223" s="51"/>
      <c r="XP223" s="51"/>
      <c r="XQ223" s="51"/>
      <c r="XR223" s="51"/>
      <c r="XS223" s="51"/>
      <c r="XT223" s="51"/>
      <c r="XU223" s="51"/>
      <c r="XV223" s="51"/>
      <c r="XW223" s="51"/>
      <c r="XX223" s="51"/>
      <c r="XY223" s="51"/>
      <c r="XZ223" s="51"/>
      <c r="YA223" s="51"/>
      <c r="YB223" s="51"/>
      <c r="YC223" s="51"/>
      <c r="YD223" s="51"/>
      <c r="YE223" s="51"/>
      <c r="YF223" s="51"/>
      <c r="YG223" s="51"/>
      <c r="YH223" s="51"/>
      <c r="YI223" s="51"/>
      <c r="YJ223" s="51"/>
      <c r="YK223" s="51"/>
      <c r="YL223" s="51"/>
      <c r="YM223" s="51"/>
      <c r="YN223" s="51"/>
      <c r="YO223" s="51"/>
      <c r="YP223" s="51"/>
      <c r="YQ223" s="51"/>
      <c r="YR223" s="51"/>
      <c r="YS223" s="51"/>
      <c r="YT223" s="51"/>
      <c r="YU223" s="51"/>
      <c r="YV223" s="51"/>
      <c r="YW223" s="51"/>
      <c r="YX223" s="51"/>
      <c r="YY223" s="51"/>
      <c r="YZ223" s="51"/>
      <c r="ZA223" s="51"/>
      <c r="ZB223" s="51"/>
      <c r="ZC223" s="51"/>
      <c r="ZD223" s="51"/>
      <c r="ZE223" s="51"/>
      <c r="ZF223" s="51"/>
      <c r="ZG223" s="51"/>
      <c r="ZH223" s="51"/>
      <c r="ZI223" s="51"/>
      <c r="ZJ223" s="51"/>
      <c r="ZK223" s="51"/>
      <c r="ZL223" s="51"/>
      <c r="ZM223" s="51"/>
      <c r="ZN223" s="51"/>
      <c r="ZO223" s="51"/>
      <c r="ZP223" s="51"/>
      <c r="ZQ223" s="51"/>
      <c r="ZR223" s="51"/>
      <c r="ZS223" s="51"/>
      <c r="ZT223" s="51"/>
      <c r="ZU223" s="51"/>
      <c r="ZV223" s="51"/>
      <c r="ZW223" s="51"/>
      <c r="ZX223" s="51"/>
      <c r="ZY223" s="51"/>
      <c r="ZZ223" s="51"/>
      <c r="AAA223" s="51"/>
      <c r="AAB223" s="51"/>
      <c r="AAC223" s="51"/>
      <c r="AAD223" s="51"/>
      <c r="AAE223" s="51"/>
      <c r="AAF223" s="51"/>
      <c r="AAG223" s="51"/>
      <c r="AAH223" s="51"/>
      <c r="AAI223" s="51"/>
      <c r="AAJ223" s="51"/>
      <c r="AAK223" s="51"/>
      <c r="AAL223" s="51"/>
      <c r="AAM223" s="51"/>
      <c r="AAN223" s="51"/>
      <c r="AAO223" s="51"/>
      <c r="AAP223" s="51"/>
      <c r="AAQ223" s="51"/>
      <c r="AAR223" s="51"/>
      <c r="AAS223" s="51"/>
      <c r="AAT223" s="51"/>
      <c r="AAU223" s="51"/>
      <c r="AAV223" s="51"/>
      <c r="AAW223" s="51"/>
      <c r="AAX223" s="51"/>
      <c r="AAY223" s="51"/>
      <c r="AAZ223" s="51"/>
      <c r="ABA223" s="51"/>
      <c r="ABB223" s="51"/>
      <c r="ABC223" s="51"/>
      <c r="ABD223" s="51"/>
      <c r="ABE223" s="51"/>
      <c r="ABF223" s="51"/>
      <c r="ABG223" s="51"/>
      <c r="ABH223" s="51"/>
      <c r="ABI223" s="51"/>
      <c r="ABJ223" s="51"/>
      <c r="ABK223" s="51"/>
      <c r="ABL223" s="51"/>
      <c r="ABM223" s="51"/>
      <c r="ABN223" s="51"/>
      <c r="ABO223" s="51"/>
      <c r="ABP223" s="51"/>
      <c r="ABQ223" s="51"/>
      <c r="ABR223" s="51"/>
      <c r="ABS223" s="51"/>
      <c r="ABT223" s="51"/>
      <c r="ABU223" s="51"/>
      <c r="ABV223" s="51"/>
      <c r="ABW223" s="51"/>
      <c r="ABX223" s="51"/>
      <c r="ABY223" s="51"/>
      <c r="ABZ223" s="51"/>
      <c r="ACA223" s="51"/>
      <c r="ACB223" s="51"/>
      <c r="ACC223" s="51"/>
      <c r="ACD223" s="51"/>
      <c r="ACE223" s="51"/>
      <c r="ACF223" s="51"/>
      <c r="ACG223" s="51"/>
      <c r="ACH223" s="51"/>
      <c r="ACI223" s="51"/>
      <c r="ACJ223" s="51"/>
      <c r="ACK223" s="51"/>
      <c r="ACL223" s="51"/>
      <c r="ACM223" s="51"/>
      <c r="ACN223" s="51"/>
      <c r="ACO223" s="51"/>
      <c r="ACP223" s="51"/>
      <c r="ACQ223" s="51"/>
      <c r="ACR223" s="51"/>
      <c r="ACS223" s="51"/>
      <c r="ACT223" s="51"/>
      <c r="ACU223" s="51"/>
      <c r="ACV223" s="51"/>
      <c r="ACW223" s="51"/>
      <c r="ACX223" s="51"/>
      <c r="ACY223" s="51"/>
      <c r="ACZ223" s="51"/>
      <c r="ADA223" s="51"/>
      <c r="ADB223" s="51"/>
      <c r="ADC223" s="51"/>
      <c r="ADD223" s="51"/>
      <c r="ADE223" s="51"/>
      <c r="ADF223" s="51"/>
      <c r="ADG223" s="51"/>
      <c r="ADH223" s="51"/>
      <c r="ADI223" s="51"/>
      <c r="ADJ223" s="51"/>
      <c r="ADK223" s="51"/>
      <c r="ADL223" s="51"/>
      <c r="ADM223" s="51"/>
      <c r="ADN223" s="51"/>
      <c r="ADO223" s="51"/>
      <c r="ADP223" s="51"/>
      <c r="ADQ223" s="51"/>
      <c r="ADR223" s="51"/>
      <c r="ADS223" s="51"/>
      <c r="ADT223" s="51"/>
      <c r="ADU223" s="51"/>
      <c r="ADV223" s="51"/>
      <c r="ADW223" s="51"/>
      <c r="ADX223" s="51"/>
      <c r="ADY223" s="51"/>
      <c r="ADZ223" s="51"/>
      <c r="AEA223" s="51"/>
      <c r="AEB223" s="51"/>
      <c r="AEC223" s="51"/>
      <c r="AED223" s="51"/>
      <c r="AEE223" s="51"/>
      <c r="AEF223" s="51"/>
      <c r="AEG223" s="51"/>
      <c r="AEH223" s="51"/>
      <c r="AEI223" s="51"/>
      <c r="AEJ223" s="51"/>
      <c r="AEK223" s="51"/>
      <c r="AEL223" s="51"/>
      <c r="AEM223" s="51"/>
      <c r="AEN223" s="51"/>
      <c r="AEO223" s="51"/>
      <c r="AEP223" s="51"/>
      <c r="AEQ223" s="51"/>
      <c r="AER223" s="51"/>
      <c r="AES223" s="51"/>
      <c r="AET223" s="51"/>
      <c r="AEU223" s="51"/>
      <c r="AEV223" s="51"/>
      <c r="AEW223" s="51"/>
      <c r="AEX223" s="51"/>
      <c r="AEY223" s="51"/>
      <c r="AEZ223" s="51"/>
      <c r="AFA223" s="51"/>
      <c r="AFB223" s="51"/>
      <c r="AFC223" s="51"/>
      <c r="AFD223" s="51"/>
      <c r="AFE223" s="51"/>
      <c r="AFF223" s="51"/>
      <c r="AFG223" s="51"/>
      <c r="AFH223" s="51"/>
      <c r="AFI223" s="51"/>
      <c r="AFJ223" s="51"/>
      <c r="AFK223" s="51"/>
      <c r="AFL223" s="51"/>
      <c r="AFM223" s="51"/>
      <c r="AFN223" s="51"/>
      <c r="AFO223" s="51"/>
      <c r="AFP223" s="51"/>
      <c r="AFQ223" s="51"/>
      <c r="AFR223" s="51"/>
      <c r="AFS223" s="51"/>
      <c r="AFT223" s="51"/>
      <c r="AFU223" s="51"/>
      <c r="AFV223" s="51"/>
      <c r="AFW223" s="51"/>
      <c r="AFX223" s="51"/>
      <c r="AFY223" s="51"/>
      <c r="AFZ223" s="51"/>
      <c r="AGA223" s="51"/>
      <c r="AGB223" s="51"/>
      <c r="AGC223" s="51"/>
      <c r="AGD223" s="51"/>
      <c r="AGE223" s="51"/>
      <c r="AGF223" s="51"/>
      <c r="AGG223" s="51"/>
      <c r="AGH223" s="51"/>
      <c r="AGI223" s="51"/>
      <c r="AGJ223" s="51"/>
      <c r="AGK223" s="51"/>
      <c r="AGL223" s="51"/>
      <c r="AGM223" s="51"/>
      <c r="AGN223" s="51"/>
      <c r="AGO223" s="51"/>
      <c r="AGP223" s="51"/>
      <c r="AGQ223" s="51"/>
      <c r="AGR223" s="51"/>
      <c r="AGS223" s="51"/>
      <c r="AGT223" s="51"/>
      <c r="AGU223" s="51"/>
      <c r="AGV223" s="51"/>
      <c r="AGW223" s="51"/>
      <c r="AGX223" s="51"/>
      <c r="AGY223" s="51"/>
      <c r="AGZ223" s="51"/>
      <c r="AHA223" s="51"/>
      <c r="AHB223" s="51"/>
      <c r="AHC223" s="51"/>
      <c r="AHD223" s="51"/>
      <c r="AHE223" s="51"/>
      <c r="AHF223" s="51"/>
      <c r="AHG223" s="51"/>
      <c r="AHH223" s="51"/>
      <c r="AHI223" s="51"/>
      <c r="AHJ223" s="51"/>
      <c r="AHK223" s="51"/>
      <c r="AHL223" s="51"/>
      <c r="AHM223" s="51"/>
      <c r="AHN223" s="51"/>
      <c r="AHO223" s="51"/>
      <c r="AHP223" s="51"/>
      <c r="AHQ223" s="51"/>
      <c r="AHR223" s="51"/>
      <c r="AHS223" s="51"/>
      <c r="AHT223" s="51"/>
      <c r="AHU223" s="51"/>
      <c r="AHV223" s="51"/>
      <c r="AHW223" s="51"/>
      <c r="AHX223" s="51"/>
      <c r="AHY223" s="51"/>
      <c r="AHZ223" s="51"/>
      <c r="AIA223" s="51"/>
      <c r="AIB223" s="51"/>
      <c r="AIC223" s="51"/>
      <c r="AID223" s="51"/>
      <c r="AIE223" s="51"/>
      <c r="AIF223" s="51"/>
      <c r="AIG223" s="51"/>
      <c r="AIH223" s="51"/>
      <c r="AII223" s="51"/>
      <c r="AIJ223" s="51"/>
      <c r="AIK223" s="51"/>
      <c r="AIL223" s="51"/>
      <c r="AIM223" s="51"/>
      <c r="AIN223" s="51"/>
      <c r="AIO223" s="51"/>
      <c r="AIP223" s="51"/>
      <c r="AIQ223" s="51"/>
      <c r="AIR223" s="51"/>
      <c r="AIS223" s="51"/>
      <c r="AIT223" s="51"/>
      <c r="AIU223" s="51"/>
      <c r="AIV223" s="51"/>
      <c r="AIW223" s="51"/>
      <c r="AIX223" s="51"/>
      <c r="AIY223" s="51"/>
      <c r="AIZ223" s="51"/>
      <c r="AJA223" s="51"/>
      <c r="AJB223" s="51"/>
      <c r="AJC223" s="51"/>
      <c r="AJD223" s="51"/>
      <c r="AJE223" s="51"/>
      <c r="AJF223" s="51"/>
      <c r="AJG223" s="51"/>
      <c r="AJH223" s="51"/>
      <c r="AJI223" s="51"/>
      <c r="AJJ223" s="51"/>
      <c r="AJK223" s="51"/>
      <c r="AJL223" s="51"/>
      <c r="AJM223" s="51"/>
      <c r="AJN223" s="51"/>
      <c r="AJO223" s="51"/>
      <c r="AJP223" s="51"/>
      <c r="AJQ223" s="51"/>
      <c r="AJR223" s="51"/>
      <c r="AJS223" s="51"/>
      <c r="AJT223" s="51"/>
      <c r="AJU223" s="51"/>
      <c r="AJV223" s="51"/>
      <c r="AJW223" s="51"/>
      <c r="AJX223" s="51"/>
      <c r="AJY223" s="51"/>
      <c r="AJZ223" s="51"/>
      <c r="AKA223" s="51"/>
      <c r="AKB223" s="51"/>
      <c r="AKC223" s="51"/>
      <c r="AKD223" s="51"/>
      <c r="AKE223" s="51"/>
      <c r="AKF223" s="51"/>
      <c r="AKG223" s="51"/>
      <c r="AKH223" s="51"/>
      <c r="AKI223" s="51"/>
      <c r="AKJ223" s="51"/>
      <c r="AKK223" s="51"/>
      <c r="AKL223" s="51"/>
      <c r="AKM223" s="51"/>
      <c r="AKN223" s="51"/>
      <c r="AKO223" s="51"/>
      <c r="AKP223" s="51"/>
      <c r="AKQ223" s="51"/>
      <c r="AKR223" s="51"/>
      <c r="AKS223" s="51"/>
      <c r="AKT223" s="51"/>
      <c r="AKU223" s="51"/>
      <c r="AKV223" s="51"/>
      <c r="AKW223" s="51"/>
      <c r="AKX223" s="51"/>
      <c r="AKY223" s="51"/>
      <c r="AKZ223" s="51"/>
      <c r="ALA223" s="51"/>
      <c r="ALB223" s="51"/>
      <c r="ALC223" s="51"/>
      <c r="ALD223" s="51"/>
      <c r="ALE223" s="51"/>
      <c r="ALF223" s="51"/>
      <c r="ALG223" s="51"/>
      <c r="ALH223" s="51"/>
      <c r="ALI223" s="51"/>
      <c r="ALJ223" s="51"/>
      <c r="ALK223" s="51"/>
      <c r="ALL223" s="51"/>
      <c r="ALM223" s="51"/>
      <c r="ALN223" s="51"/>
      <c r="ALO223" s="51"/>
      <c r="ALP223" s="51"/>
      <c r="ALQ223" s="51"/>
      <c r="ALR223" s="51"/>
      <c r="ALS223" s="51"/>
      <c r="ALT223" s="51"/>
      <c r="ALU223" s="51"/>
    </row>
    <row r="224" spans="1:1009" ht="38.25" customHeight="1" x14ac:dyDescent="0.25">
      <c r="A224" s="107" t="s">
        <v>197</v>
      </c>
      <c r="B224" s="107"/>
      <c r="C224" s="107"/>
      <c r="D224" s="107"/>
      <c r="E224" s="107"/>
      <c r="F224" s="107"/>
    </row>
    <row r="225" spans="1:6" ht="45" customHeight="1" x14ac:dyDescent="0.25">
      <c r="A225" s="107" t="s">
        <v>71</v>
      </c>
      <c r="B225" s="107"/>
      <c r="C225" s="107"/>
      <c r="D225" s="107"/>
      <c r="E225" s="107"/>
      <c r="F225" s="107"/>
    </row>
    <row r="226" spans="1:6" ht="30" x14ac:dyDescent="0.25">
      <c r="A226" s="27" t="s">
        <v>0</v>
      </c>
      <c r="B226" s="28" t="s">
        <v>1</v>
      </c>
      <c r="C226" s="28" t="s">
        <v>2</v>
      </c>
      <c r="D226" s="28" t="s">
        <v>3</v>
      </c>
      <c r="E226" s="28" t="s">
        <v>4</v>
      </c>
      <c r="F226" s="28" t="s">
        <v>5</v>
      </c>
    </row>
    <row r="227" spans="1:6" ht="33.75" customHeight="1" x14ac:dyDescent="0.25">
      <c r="A227" s="78">
        <v>114</v>
      </c>
      <c r="B227" s="90" t="s">
        <v>52</v>
      </c>
      <c r="C227" s="104" t="s">
        <v>261</v>
      </c>
      <c r="D227" s="79">
        <v>11</v>
      </c>
      <c r="E227" s="39">
        <v>0</v>
      </c>
      <c r="F227" s="61">
        <f t="shared" ref="F227:F250" si="15">ROUND((D227*E227),2)</f>
        <v>0</v>
      </c>
    </row>
    <row r="228" spans="1:6" ht="33.75" customHeight="1" x14ac:dyDescent="0.25">
      <c r="A228" s="78">
        <v>115</v>
      </c>
      <c r="B228" s="91" t="s">
        <v>256</v>
      </c>
      <c r="C228" s="104" t="s">
        <v>261</v>
      </c>
      <c r="D228" s="79">
        <v>13</v>
      </c>
      <c r="E228" s="39">
        <v>0</v>
      </c>
      <c r="F228" s="61">
        <f t="shared" si="15"/>
        <v>0</v>
      </c>
    </row>
    <row r="229" spans="1:6" ht="37.5" customHeight="1" x14ac:dyDescent="0.25">
      <c r="A229" s="78">
        <v>116</v>
      </c>
      <c r="B229" s="92" t="s">
        <v>235</v>
      </c>
      <c r="C229" s="104" t="s">
        <v>261</v>
      </c>
      <c r="D229" s="79">
        <v>13</v>
      </c>
      <c r="E229" s="39">
        <v>0</v>
      </c>
      <c r="F229" s="61">
        <f t="shared" si="15"/>
        <v>0</v>
      </c>
    </row>
    <row r="230" spans="1:6" ht="33" customHeight="1" x14ac:dyDescent="0.25">
      <c r="A230" s="78">
        <v>117</v>
      </c>
      <c r="B230" s="90" t="s">
        <v>73</v>
      </c>
      <c r="C230" s="104" t="s">
        <v>261</v>
      </c>
      <c r="D230" s="79">
        <v>26</v>
      </c>
      <c r="E230" s="39">
        <v>0</v>
      </c>
      <c r="F230" s="61">
        <f t="shared" si="15"/>
        <v>0</v>
      </c>
    </row>
    <row r="231" spans="1:6" ht="38.25" customHeight="1" x14ac:dyDescent="0.25">
      <c r="A231" s="78">
        <v>118</v>
      </c>
      <c r="B231" s="90" t="s">
        <v>74</v>
      </c>
      <c r="C231" s="104" t="s">
        <v>261</v>
      </c>
      <c r="D231" s="79">
        <v>26</v>
      </c>
      <c r="E231" s="39">
        <v>0</v>
      </c>
      <c r="F231" s="61">
        <f t="shared" si="15"/>
        <v>0</v>
      </c>
    </row>
    <row r="232" spans="1:6" ht="38.25" customHeight="1" x14ac:dyDescent="0.25">
      <c r="A232" s="78">
        <v>119</v>
      </c>
      <c r="B232" s="90" t="s">
        <v>198</v>
      </c>
      <c r="C232" s="104" t="s">
        <v>261</v>
      </c>
      <c r="D232" s="79">
        <v>19</v>
      </c>
      <c r="E232" s="39">
        <v>0</v>
      </c>
      <c r="F232" s="61">
        <f t="shared" si="15"/>
        <v>0</v>
      </c>
    </row>
    <row r="233" spans="1:6" ht="33" customHeight="1" x14ac:dyDescent="0.25">
      <c r="A233" s="78">
        <v>120</v>
      </c>
      <c r="B233" s="90" t="s">
        <v>75</v>
      </c>
      <c r="C233" s="104" t="s">
        <v>261</v>
      </c>
      <c r="D233" s="79">
        <v>9</v>
      </c>
      <c r="E233" s="39">
        <v>0</v>
      </c>
      <c r="F233" s="61">
        <f t="shared" si="15"/>
        <v>0</v>
      </c>
    </row>
    <row r="234" spans="1:6" ht="31.5" customHeight="1" x14ac:dyDescent="0.25">
      <c r="A234" s="78">
        <v>121</v>
      </c>
      <c r="B234" s="90" t="s">
        <v>76</v>
      </c>
      <c r="C234" s="104" t="s">
        <v>261</v>
      </c>
      <c r="D234" s="79">
        <v>43</v>
      </c>
      <c r="E234" s="39">
        <v>0</v>
      </c>
      <c r="F234" s="61">
        <f t="shared" si="15"/>
        <v>0</v>
      </c>
    </row>
    <row r="235" spans="1:6" ht="35.25" customHeight="1" x14ac:dyDescent="0.25">
      <c r="A235" s="78">
        <v>122</v>
      </c>
      <c r="B235" s="93" t="s">
        <v>244</v>
      </c>
      <c r="C235" s="104" t="s">
        <v>261</v>
      </c>
      <c r="D235" s="79">
        <v>23</v>
      </c>
      <c r="E235" s="39">
        <v>0</v>
      </c>
      <c r="F235" s="61">
        <f t="shared" si="15"/>
        <v>0</v>
      </c>
    </row>
    <row r="236" spans="1:6" ht="32.25" customHeight="1" x14ac:dyDescent="0.25">
      <c r="A236" s="78">
        <v>123</v>
      </c>
      <c r="B236" s="91" t="s">
        <v>257</v>
      </c>
      <c r="C236" s="104" t="s">
        <v>261</v>
      </c>
      <c r="D236" s="79">
        <v>13</v>
      </c>
      <c r="E236" s="39">
        <v>0</v>
      </c>
      <c r="F236" s="61">
        <f t="shared" si="15"/>
        <v>0</v>
      </c>
    </row>
    <row r="237" spans="1:6" ht="36" customHeight="1" x14ac:dyDescent="0.25">
      <c r="A237" s="78">
        <v>124</v>
      </c>
      <c r="B237" s="93" t="s">
        <v>241</v>
      </c>
      <c r="C237" s="104" t="s">
        <v>261</v>
      </c>
      <c r="D237" s="79">
        <v>13</v>
      </c>
      <c r="E237" s="39">
        <v>0</v>
      </c>
      <c r="F237" s="61">
        <f t="shared" si="15"/>
        <v>0</v>
      </c>
    </row>
    <row r="238" spans="1:6" ht="36" customHeight="1" x14ac:dyDescent="0.25">
      <c r="A238" s="78">
        <v>125</v>
      </c>
      <c r="B238" s="94" t="s">
        <v>246</v>
      </c>
      <c r="C238" s="103" t="s">
        <v>17</v>
      </c>
      <c r="D238" s="80">
        <v>20</v>
      </c>
      <c r="E238" s="39">
        <v>0</v>
      </c>
      <c r="F238" s="61">
        <f t="shared" si="15"/>
        <v>0</v>
      </c>
    </row>
    <row r="239" spans="1:6" ht="36.75" customHeight="1" x14ac:dyDescent="0.25">
      <c r="A239" s="78">
        <v>126</v>
      </c>
      <c r="B239" s="90" t="s">
        <v>77</v>
      </c>
      <c r="C239" s="104" t="s">
        <v>261</v>
      </c>
      <c r="D239" s="79">
        <v>13</v>
      </c>
      <c r="E239" s="39">
        <v>0</v>
      </c>
      <c r="F239" s="61">
        <f t="shared" si="15"/>
        <v>0</v>
      </c>
    </row>
    <row r="240" spans="1:6" ht="30" customHeight="1" x14ac:dyDescent="0.25">
      <c r="A240" s="78">
        <v>127</v>
      </c>
      <c r="B240" s="91" t="s">
        <v>258</v>
      </c>
      <c r="C240" s="104" t="s">
        <v>261</v>
      </c>
      <c r="D240" s="79">
        <v>8</v>
      </c>
      <c r="E240" s="39">
        <v>0</v>
      </c>
      <c r="F240" s="61">
        <f t="shared" si="15"/>
        <v>0</v>
      </c>
    </row>
    <row r="241" spans="1:6" ht="38.25" customHeight="1" x14ac:dyDescent="0.25">
      <c r="A241" s="78">
        <v>128</v>
      </c>
      <c r="B241" s="90" t="s">
        <v>117</v>
      </c>
      <c r="C241" s="104" t="s">
        <v>261</v>
      </c>
      <c r="D241" s="79">
        <v>16</v>
      </c>
      <c r="E241" s="39">
        <v>0</v>
      </c>
      <c r="F241" s="61">
        <f t="shared" si="15"/>
        <v>0</v>
      </c>
    </row>
    <row r="242" spans="1:6" ht="36" customHeight="1" x14ac:dyDescent="0.25">
      <c r="A242" s="78">
        <v>129</v>
      </c>
      <c r="B242" s="88" t="s">
        <v>255</v>
      </c>
      <c r="C242" s="104" t="s">
        <v>261</v>
      </c>
      <c r="D242" s="79">
        <v>13</v>
      </c>
      <c r="E242" s="39">
        <v>0</v>
      </c>
      <c r="F242" s="61">
        <f t="shared" si="15"/>
        <v>0</v>
      </c>
    </row>
    <row r="243" spans="1:6" ht="36" customHeight="1" x14ac:dyDescent="0.25">
      <c r="A243" s="78">
        <v>130</v>
      </c>
      <c r="B243" s="93" t="s">
        <v>242</v>
      </c>
      <c r="C243" s="104" t="s">
        <v>261</v>
      </c>
      <c r="D243" s="79">
        <v>13</v>
      </c>
      <c r="E243" s="39">
        <v>0</v>
      </c>
      <c r="F243" s="61">
        <f t="shared" si="15"/>
        <v>0</v>
      </c>
    </row>
    <row r="244" spans="1:6" ht="36" customHeight="1" x14ac:dyDescent="0.25">
      <c r="A244" s="78">
        <v>131</v>
      </c>
      <c r="B244" s="91" t="s">
        <v>259</v>
      </c>
      <c r="C244" s="104" t="s">
        <v>261</v>
      </c>
      <c r="D244" s="79">
        <v>13</v>
      </c>
      <c r="E244" s="39">
        <v>0</v>
      </c>
      <c r="F244" s="61">
        <f t="shared" si="15"/>
        <v>0</v>
      </c>
    </row>
    <row r="245" spans="1:6" ht="27.75" customHeight="1" x14ac:dyDescent="0.25">
      <c r="A245" s="78">
        <v>132</v>
      </c>
      <c r="B245" s="90" t="s">
        <v>78</v>
      </c>
      <c r="C245" s="104" t="s">
        <v>261</v>
      </c>
      <c r="D245" s="79">
        <v>13</v>
      </c>
      <c r="E245" s="39">
        <v>0</v>
      </c>
      <c r="F245" s="61">
        <f t="shared" si="15"/>
        <v>0</v>
      </c>
    </row>
    <row r="246" spans="1:6" ht="33.75" customHeight="1" x14ac:dyDescent="0.25">
      <c r="A246" s="78">
        <v>133</v>
      </c>
      <c r="B246" s="95" t="s">
        <v>79</v>
      </c>
      <c r="C246" s="104" t="s">
        <v>261</v>
      </c>
      <c r="D246" s="79">
        <v>13</v>
      </c>
      <c r="E246" s="39">
        <v>0</v>
      </c>
      <c r="F246" s="61">
        <f t="shared" si="15"/>
        <v>0</v>
      </c>
    </row>
    <row r="247" spans="1:6" ht="49.5" customHeight="1" x14ac:dyDescent="0.25">
      <c r="A247" s="78">
        <v>134</v>
      </c>
      <c r="B247" s="90" t="s">
        <v>123</v>
      </c>
      <c r="C247" s="104" t="s">
        <v>261</v>
      </c>
      <c r="D247" s="79">
        <v>3</v>
      </c>
      <c r="E247" s="39">
        <v>0</v>
      </c>
      <c r="F247" s="61">
        <f t="shared" si="15"/>
        <v>0</v>
      </c>
    </row>
    <row r="248" spans="1:6" ht="45" x14ac:dyDescent="0.25">
      <c r="A248" s="78">
        <v>135</v>
      </c>
      <c r="B248" s="89" t="s">
        <v>18</v>
      </c>
      <c r="C248" s="104" t="s">
        <v>261</v>
      </c>
      <c r="D248" s="79">
        <v>13</v>
      </c>
      <c r="E248" s="39">
        <v>0</v>
      </c>
      <c r="F248" s="61">
        <f t="shared" si="15"/>
        <v>0</v>
      </c>
    </row>
    <row r="249" spans="1:6" ht="34.5" customHeight="1" x14ac:dyDescent="0.25">
      <c r="A249" s="78">
        <v>136</v>
      </c>
      <c r="B249" s="96" t="s">
        <v>199</v>
      </c>
      <c r="C249" s="104" t="s">
        <v>261</v>
      </c>
      <c r="D249" s="79">
        <v>13</v>
      </c>
      <c r="E249" s="39">
        <v>0</v>
      </c>
      <c r="F249" s="61">
        <f t="shared" si="15"/>
        <v>0</v>
      </c>
    </row>
    <row r="250" spans="1:6" ht="30" customHeight="1" x14ac:dyDescent="0.25">
      <c r="A250" s="78">
        <v>137</v>
      </c>
      <c r="B250" s="93" t="s">
        <v>260</v>
      </c>
      <c r="C250" s="104" t="s">
        <v>261</v>
      </c>
      <c r="D250" s="79">
        <v>8</v>
      </c>
      <c r="E250" s="39">
        <v>0</v>
      </c>
      <c r="F250" s="61">
        <f t="shared" si="15"/>
        <v>0</v>
      </c>
    </row>
    <row r="251" spans="1:6" ht="21.75" customHeight="1" x14ac:dyDescent="0.25">
      <c r="C251" s="109" t="s">
        <v>9</v>
      </c>
      <c r="D251" s="109"/>
      <c r="E251" s="109"/>
      <c r="F251" s="38">
        <f>ROUND(SUM(F227:F250),2)</f>
        <v>0</v>
      </c>
    </row>
    <row r="252" spans="1:6" ht="21.75" customHeight="1" x14ac:dyDescent="0.25">
      <c r="C252" s="105" t="s">
        <v>10</v>
      </c>
      <c r="D252" s="105"/>
      <c r="E252" s="105"/>
      <c r="F252" s="39">
        <f>ROUND((F251*0.06),2)</f>
        <v>0</v>
      </c>
    </row>
    <row r="253" spans="1:6" ht="24.75" customHeight="1" x14ac:dyDescent="0.25">
      <c r="C253" s="106" t="s">
        <v>11</v>
      </c>
      <c r="D253" s="106"/>
      <c r="E253" s="106"/>
      <c r="F253" s="40">
        <f>ROUND((F251+F252),2)</f>
        <v>0</v>
      </c>
    </row>
    <row r="255" spans="1:6" ht="45.75" customHeight="1" x14ac:dyDescent="0.25">
      <c r="A255" s="107" t="s">
        <v>80</v>
      </c>
      <c r="B255" s="107"/>
      <c r="C255" s="107"/>
      <c r="D255" s="107"/>
      <c r="E255" s="107"/>
      <c r="F255" s="107"/>
    </row>
    <row r="256" spans="1:6" ht="30" x14ac:dyDescent="0.25">
      <c r="A256" s="27" t="s">
        <v>0</v>
      </c>
      <c r="B256" s="28" t="s">
        <v>1</v>
      </c>
      <c r="C256" s="28" t="s">
        <v>2</v>
      </c>
      <c r="D256" s="28" t="s">
        <v>3</v>
      </c>
      <c r="E256" s="28" t="s">
        <v>4</v>
      </c>
      <c r="F256" s="28" t="s">
        <v>5</v>
      </c>
    </row>
    <row r="257" spans="1:6" ht="33" customHeight="1" x14ac:dyDescent="0.25">
      <c r="A257" s="78">
        <v>138</v>
      </c>
      <c r="B257" s="90" t="s">
        <v>81</v>
      </c>
      <c r="C257" s="104" t="s">
        <v>261</v>
      </c>
      <c r="D257" s="79">
        <v>12</v>
      </c>
      <c r="E257" s="61">
        <v>0</v>
      </c>
      <c r="F257" s="61">
        <f t="shared" ref="F257:F267" si="16">ROUND((D257*E257),2)</f>
        <v>0</v>
      </c>
    </row>
    <row r="258" spans="1:6" ht="33" customHeight="1" x14ac:dyDescent="0.25">
      <c r="A258" s="78">
        <v>139</v>
      </c>
      <c r="B258" s="90" t="s">
        <v>59</v>
      </c>
      <c r="C258" s="104" t="s">
        <v>261</v>
      </c>
      <c r="D258" s="79">
        <v>13</v>
      </c>
      <c r="E258" s="61">
        <v>0</v>
      </c>
      <c r="F258" s="61">
        <f t="shared" si="16"/>
        <v>0</v>
      </c>
    </row>
    <row r="259" spans="1:6" ht="45" customHeight="1" x14ac:dyDescent="0.25">
      <c r="A259" s="78">
        <v>140</v>
      </c>
      <c r="B259" s="90" t="s">
        <v>200</v>
      </c>
      <c r="C259" s="104" t="s">
        <v>261</v>
      </c>
      <c r="D259" s="79">
        <v>32</v>
      </c>
      <c r="E259" s="61">
        <v>0</v>
      </c>
      <c r="F259" s="61">
        <f t="shared" si="16"/>
        <v>0</v>
      </c>
    </row>
    <row r="260" spans="1:6" ht="77.25" customHeight="1" x14ac:dyDescent="0.25">
      <c r="A260" s="78">
        <v>141</v>
      </c>
      <c r="B260" s="90" t="s">
        <v>119</v>
      </c>
      <c r="C260" s="104" t="s">
        <v>261</v>
      </c>
      <c r="D260" s="79">
        <v>25</v>
      </c>
      <c r="E260" s="61">
        <v>0</v>
      </c>
      <c r="F260" s="61">
        <f t="shared" si="16"/>
        <v>0</v>
      </c>
    </row>
    <row r="261" spans="1:6" ht="75.75" customHeight="1" x14ac:dyDescent="0.25">
      <c r="A261" s="78">
        <v>142</v>
      </c>
      <c r="B261" s="90" t="s">
        <v>82</v>
      </c>
      <c r="C261" s="104" t="s">
        <v>261</v>
      </c>
      <c r="D261" s="79">
        <v>25</v>
      </c>
      <c r="E261" s="61">
        <v>0</v>
      </c>
      <c r="F261" s="61">
        <f t="shared" si="16"/>
        <v>0</v>
      </c>
    </row>
    <row r="262" spans="1:6" ht="48" customHeight="1" x14ac:dyDescent="0.25">
      <c r="A262" s="78">
        <v>143</v>
      </c>
      <c r="B262" s="90" t="s">
        <v>39</v>
      </c>
      <c r="C262" s="104" t="s">
        <v>261</v>
      </c>
      <c r="D262" s="79">
        <v>10</v>
      </c>
      <c r="E262" s="61">
        <v>0</v>
      </c>
      <c r="F262" s="61">
        <f t="shared" si="16"/>
        <v>0</v>
      </c>
    </row>
    <row r="263" spans="1:6" ht="45.75" customHeight="1" x14ac:dyDescent="0.25">
      <c r="A263" s="78">
        <v>144</v>
      </c>
      <c r="B263" s="92" t="s">
        <v>240</v>
      </c>
      <c r="C263" s="104" t="s">
        <v>261</v>
      </c>
      <c r="D263" s="79">
        <v>7</v>
      </c>
      <c r="E263" s="61">
        <v>0</v>
      </c>
      <c r="F263" s="61">
        <f t="shared" si="16"/>
        <v>0</v>
      </c>
    </row>
    <row r="264" spans="1:6" ht="51" customHeight="1" x14ac:dyDescent="0.25">
      <c r="A264" s="78">
        <v>145</v>
      </c>
      <c r="B264" s="90" t="s">
        <v>115</v>
      </c>
      <c r="C264" s="104" t="s">
        <v>261</v>
      </c>
      <c r="D264" s="79">
        <v>12</v>
      </c>
      <c r="E264" s="61">
        <v>0</v>
      </c>
      <c r="F264" s="61">
        <f t="shared" si="16"/>
        <v>0</v>
      </c>
    </row>
    <row r="265" spans="1:6" ht="61.5" customHeight="1" x14ac:dyDescent="0.25">
      <c r="A265" s="78">
        <v>146</v>
      </c>
      <c r="B265" s="90" t="s">
        <v>83</v>
      </c>
      <c r="C265" s="104" t="s">
        <v>261</v>
      </c>
      <c r="D265" s="79">
        <v>41</v>
      </c>
      <c r="E265" s="61">
        <v>0</v>
      </c>
      <c r="F265" s="61">
        <f t="shared" si="16"/>
        <v>0</v>
      </c>
    </row>
    <row r="266" spans="1:6" ht="48.75" customHeight="1" x14ac:dyDescent="0.25">
      <c r="A266" s="78">
        <v>147</v>
      </c>
      <c r="B266" s="90" t="s">
        <v>60</v>
      </c>
      <c r="C266" s="104" t="s">
        <v>261</v>
      </c>
      <c r="D266" s="79">
        <v>15</v>
      </c>
      <c r="E266" s="61">
        <v>0</v>
      </c>
      <c r="F266" s="61">
        <f t="shared" si="16"/>
        <v>0</v>
      </c>
    </row>
    <row r="267" spans="1:6" ht="36.75" customHeight="1" x14ac:dyDescent="0.25">
      <c r="A267" s="78">
        <v>148</v>
      </c>
      <c r="B267" s="90" t="s">
        <v>201</v>
      </c>
      <c r="C267" s="104" t="s">
        <v>261</v>
      </c>
      <c r="D267" s="79">
        <v>5</v>
      </c>
      <c r="E267" s="61">
        <v>0</v>
      </c>
      <c r="F267" s="61">
        <f t="shared" si="16"/>
        <v>0</v>
      </c>
    </row>
    <row r="268" spans="1:6" ht="25.5" customHeight="1" x14ac:dyDescent="0.25">
      <c r="C268" s="106" t="s">
        <v>14</v>
      </c>
      <c r="D268" s="106"/>
      <c r="E268" s="106"/>
      <c r="F268" s="40">
        <f>ROUND(SUM(F257:F267),2)</f>
        <v>0</v>
      </c>
    </row>
    <row r="269" spans="1:6" ht="23.25" customHeight="1" x14ac:dyDescent="0.25">
      <c r="C269" s="105" t="s">
        <v>15</v>
      </c>
      <c r="D269" s="105"/>
      <c r="E269" s="105"/>
      <c r="F269" s="39">
        <f>ROUND((F268*0.13),2)</f>
        <v>0</v>
      </c>
    </row>
    <row r="270" spans="1:6" ht="27" customHeight="1" x14ac:dyDescent="0.25">
      <c r="C270" s="106" t="s">
        <v>16</v>
      </c>
      <c r="D270" s="106"/>
      <c r="E270" s="106"/>
      <c r="F270" s="40">
        <f>ROUND((F268+F269),2)</f>
        <v>0</v>
      </c>
    </row>
    <row r="272" spans="1:6" ht="46.5" customHeight="1" x14ac:dyDescent="0.25">
      <c r="A272" s="107" t="s">
        <v>84</v>
      </c>
      <c r="B272" s="107"/>
      <c r="C272" s="107"/>
      <c r="D272" s="107"/>
      <c r="E272" s="107"/>
      <c r="F272" s="107"/>
    </row>
    <row r="273" spans="1:6" ht="30" x14ac:dyDescent="0.25">
      <c r="A273" s="27" t="s">
        <v>0</v>
      </c>
      <c r="B273" s="28" t="s">
        <v>1</v>
      </c>
      <c r="C273" s="28" t="s">
        <v>2</v>
      </c>
      <c r="D273" s="28" t="s">
        <v>3</v>
      </c>
      <c r="E273" s="28" t="s">
        <v>4</v>
      </c>
      <c r="F273" s="28" t="s">
        <v>5</v>
      </c>
    </row>
    <row r="274" spans="1:6" ht="40.5" customHeight="1" x14ac:dyDescent="0.25">
      <c r="A274" s="78">
        <v>149</v>
      </c>
      <c r="B274" s="90" t="s">
        <v>85</v>
      </c>
      <c r="C274" s="104" t="s">
        <v>261</v>
      </c>
      <c r="D274" s="79">
        <v>13</v>
      </c>
      <c r="E274" s="61">
        <v>0</v>
      </c>
      <c r="F274" s="61">
        <f t="shared" ref="F274:F286" si="17">ROUND((D274*E274),2)</f>
        <v>0</v>
      </c>
    </row>
    <row r="275" spans="1:6" ht="42" customHeight="1" x14ac:dyDescent="0.25">
      <c r="A275" s="78">
        <v>150</v>
      </c>
      <c r="B275" s="90" t="s">
        <v>86</v>
      </c>
      <c r="C275" s="104" t="s">
        <v>261</v>
      </c>
      <c r="D275" s="79">
        <v>13</v>
      </c>
      <c r="E275" s="61">
        <v>0</v>
      </c>
      <c r="F275" s="61">
        <f t="shared" si="17"/>
        <v>0</v>
      </c>
    </row>
    <row r="276" spans="1:6" ht="52.5" customHeight="1" x14ac:dyDescent="0.25">
      <c r="A276" s="78">
        <v>151</v>
      </c>
      <c r="B276" s="90" t="s">
        <v>202</v>
      </c>
      <c r="C276" s="104" t="s">
        <v>261</v>
      </c>
      <c r="D276" s="79">
        <v>31</v>
      </c>
      <c r="E276" s="61">
        <v>0</v>
      </c>
      <c r="F276" s="61">
        <f t="shared" si="17"/>
        <v>0</v>
      </c>
    </row>
    <row r="277" spans="1:6" ht="36" customHeight="1" x14ac:dyDescent="0.25">
      <c r="A277" s="78">
        <v>152</v>
      </c>
      <c r="B277" s="90" t="s">
        <v>87</v>
      </c>
      <c r="C277" s="104" t="s">
        <v>261</v>
      </c>
      <c r="D277" s="79">
        <v>13</v>
      </c>
      <c r="E277" s="61">
        <v>0</v>
      </c>
      <c r="F277" s="61">
        <f t="shared" si="17"/>
        <v>0</v>
      </c>
    </row>
    <row r="278" spans="1:6" ht="38.25" customHeight="1" x14ac:dyDescent="0.25">
      <c r="A278" s="78">
        <v>153</v>
      </c>
      <c r="B278" s="97" t="s">
        <v>245</v>
      </c>
      <c r="C278" s="104" t="s">
        <v>261</v>
      </c>
      <c r="D278" s="79">
        <v>11</v>
      </c>
      <c r="E278" s="61">
        <v>0</v>
      </c>
      <c r="F278" s="61">
        <f t="shared" si="17"/>
        <v>0</v>
      </c>
    </row>
    <row r="279" spans="1:6" ht="96.75" customHeight="1" x14ac:dyDescent="0.25">
      <c r="A279" s="78">
        <v>154</v>
      </c>
      <c r="B279" s="90" t="s">
        <v>88</v>
      </c>
      <c r="C279" s="104" t="s">
        <v>261</v>
      </c>
      <c r="D279" s="79">
        <v>80</v>
      </c>
      <c r="E279" s="61">
        <v>0</v>
      </c>
      <c r="F279" s="61">
        <f t="shared" si="17"/>
        <v>0</v>
      </c>
    </row>
    <row r="280" spans="1:6" ht="54.75" customHeight="1" x14ac:dyDescent="0.25">
      <c r="A280" s="78">
        <v>155</v>
      </c>
      <c r="B280" s="98" t="s">
        <v>43</v>
      </c>
      <c r="C280" s="79" t="s">
        <v>17</v>
      </c>
      <c r="D280" s="79">
        <v>3</v>
      </c>
      <c r="E280" s="61">
        <v>0</v>
      </c>
      <c r="F280" s="61">
        <f t="shared" si="17"/>
        <v>0</v>
      </c>
    </row>
    <row r="281" spans="1:6" ht="40.5" customHeight="1" x14ac:dyDescent="0.25">
      <c r="A281" s="78">
        <v>156</v>
      </c>
      <c r="B281" s="90" t="s">
        <v>41</v>
      </c>
      <c r="C281" s="104" t="s">
        <v>261</v>
      </c>
      <c r="D281" s="79">
        <v>3</v>
      </c>
      <c r="E281" s="61">
        <v>0</v>
      </c>
      <c r="F281" s="61">
        <f t="shared" si="17"/>
        <v>0</v>
      </c>
    </row>
    <row r="282" spans="1:6" ht="32.25" customHeight="1" x14ac:dyDescent="0.25">
      <c r="A282" s="78">
        <v>157</v>
      </c>
      <c r="B282" s="95" t="s">
        <v>66</v>
      </c>
      <c r="C282" s="104" t="s">
        <v>261</v>
      </c>
      <c r="D282" s="80">
        <v>54</v>
      </c>
      <c r="E282" s="61">
        <v>0</v>
      </c>
      <c r="F282" s="61">
        <f t="shared" si="17"/>
        <v>0</v>
      </c>
    </row>
    <row r="283" spans="1:6" ht="42.75" customHeight="1" x14ac:dyDescent="0.25">
      <c r="A283" s="78">
        <v>158</v>
      </c>
      <c r="B283" s="99" t="s">
        <v>250</v>
      </c>
      <c r="C283" s="87" t="s">
        <v>17</v>
      </c>
      <c r="D283" s="81">
        <v>22</v>
      </c>
      <c r="E283" s="61">
        <v>0</v>
      </c>
      <c r="F283" s="61">
        <f t="shared" si="17"/>
        <v>0</v>
      </c>
    </row>
    <row r="284" spans="1:6" ht="48.75" customHeight="1" x14ac:dyDescent="0.25">
      <c r="A284" s="78">
        <v>159</v>
      </c>
      <c r="B284" s="100" t="s">
        <v>248</v>
      </c>
      <c r="C284" s="87" t="s">
        <v>17</v>
      </c>
      <c r="D284" s="82">
        <v>38</v>
      </c>
      <c r="E284" s="61">
        <v>0</v>
      </c>
      <c r="F284" s="61">
        <f t="shared" si="17"/>
        <v>0</v>
      </c>
    </row>
    <row r="285" spans="1:6" ht="39.75" customHeight="1" x14ac:dyDescent="0.25">
      <c r="A285" s="78">
        <v>160</v>
      </c>
      <c r="B285" s="101" t="s">
        <v>203</v>
      </c>
      <c r="C285" s="87" t="s">
        <v>17</v>
      </c>
      <c r="D285" s="81">
        <v>13</v>
      </c>
      <c r="E285" s="61">
        <v>0</v>
      </c>
      <c r="F285" s="61">
        <f t="shared" si="17"/>
        <v>0</v>
      </c>
    </row>
    <row r="286" spans="1:6" ht="43.5" customHeight="1" x14ac:dyDescent="0.25">
      <c r="A286" s="78">
        <v>161</v>
      </c>
      <c r="B286" s="102" t="s">
        <v>249</v>
      </c>
      <c r="C286" s="87" t="s">
        <v>17</v>
      </c>
      <c r="D286" s="81">
        <v>30</v>
      </c>
      <c r="E286" s="61">
        <v>0</v>
      </c>
      <c r="F286" s="61">
        <f t="shared" si="17"/>
        <v>0</v>
      </c>
    </row>
    <row r="287" spans="1:6" ht="21" customHeight="1" x14ac:dyDescent="0.25">
      <c r="C287" s="106" t="s">
        <v>20</v>
      </c>
      <c r="D287" s="106"/>
      <c r="E287" s="106"/>
      <c r="F287" s="40">
        <f>ROUND(SUM(F274:F286),2)</f>
        <v>0</v>
      </c>
    </row>
    <row r="288" spans="1:6" ht="22.5" customHeight="1" x14ac:dyDescent="0.25">
      <c r="C288" s="105" t="s">
        <v>21</v>
      </c>
      <c r="D288" s="105"/>
      <c r="E288" s="105"/>
      <c r="F288" s="39">
        <f>ROUND((F287*0.24),2)</f>
        <v>0</v>
      </c>
    </row>
    <row r="289" spans="1:6" ht="22.5" customHeight="1" x14ac:dyDescent="0.25">
      <c r="C289" s="106" t="s">
        <v>22</v>
      </c>
      <c r="D289" s="106"/>
      <c r="E289" s="106"/>
      <c r="F289" s="40">
        <f>ROUND((F287+F288),2)</f>
        <v>0</v>
      </c>
    </row>
    <row r="290" spans="1:6" ht="16.5" customHeight="1" x14ac:dyDescent="0.25">
      <c r="D290" s="44"/>
      <c r="E290" s="45"/>
      <c r="F290" s="46"/>
    </row>
    <row r="291" spans="1:6" ht="22.5" customHeight="1" x14ac:dyDescent="0.25">
      <c r="C291" s="106" t="s">
        <v>104</v>
      </c>
      <c r="D291" s="106"/>
      <c r="E291" s="106"/>
      <c r="F291" s="40">
        <f>ROUND((F251+F268+F287),2)</f>
        <v>0</v>
      </c>
    </row>
    <row r="292" spans="1:6" ht="22.5" customHeight="1" x14ac:dyDescent="0.25">
      <c r="C292" s="106" t="s">
        <v>105</v>
      </c>
      <c r="D292" s="106"/>
      <c r="E292" s="106"/>
      <c r="F292" s="39">
        <f>ROUND((F252+F269+F288),2)</f>
        <v>0</v>
      </c>
    </row>
    <row r="293" spans="1:6" ht="23.25" customHeight="1" x14ac:dyDescent="0.25">
      <c r="C293" s="106" t="s">
        <v>106</v>
      </c>
      <c r="D293" s="106"/>
      <c r="E293" s="106"/>
      <c r="F293" s="40">
        <f>ROUND((F253+F270+F289),2)</f>
        <v>0</v>
      </c>
    </row>
    <row r="294" spans="1:6" ht="23.25" customHeight="1" x14ac:dyDescent="0.25">
      <c r="C294" s="45"/>
      <c r="D294" s="44"/>
      <c r="E294" s="45"/>
      <c r="F294" s="46"/>
    </row>
    <row r="295" spans="1:6" ht="39" customHeight="1" x14ac:dyDescent="0.25">
      <c r="A295" s="108" t="s">
        <v>204</v>
      </c>
      <c r="B295" s="108"/>
      <c r="C295" s="108"/>
      <c r="D295" s="108"/>
      <c r="E295" s="108"/>
      <c r="F295" s="108"/>
    </row>
    <row r="296" spans="1:6" ht="39" customHeight="1" x14ac:dyDescent="0.25">
      <c r="A296" s="108" t="s">
        <v>91</v>
      </c>
      <c r="B296" s="108"/>
      <c r="C296" s="108"/>
      <c r="D296" s="108"/>
      <c r="E296" s="108"/>
      <c r="F296" s="108"/>
    </row>
    <row r="297" spans="1:6" ht="39" customHeight="1" x14ac:dyDescent="0.25">
      <c r="A297" s="27" t="s">
        <v>0</v>
      </c>
      <c r="B297" s="28" t="s">
        <v>1</v>
      </c>
      <c r="C297" s="28" t="s">
        <v>2</v>
      </c>
      <c r="D297" s="28" t="s">
        <v>3</v>
      </c>
      <c r="E297" s="28" t="s">
        <v>4</v>
      </c>
      <c r="F297" s="28" t="s">
        <v>5</v>
      </c>
    </row>
    <row r="298" spans="1:6" ht="39" customHeight="1" x14ac:dyDescent="0.25">
      <c r="A298" s="13">
        <v>162</v>
      </c>
      <c r="B298" s="16" t="s">
        <v>52</v>
      </c>
      <c r="C298" s="104" t="s">
        <v>261</v>
      </c>
      <c r="D298" s="14">
        <v>10</v>
      </c>
      <c r="E298" s="43">
        <v>0</v>
      </c>
      <c r="F298" s="61">
        <f t="shared" ref="F298:F304" si="18">ROUND((D298*E298),2)</f>
        <v>0</v>
      </c>
    </row>
    <row r="299" spans="1:6" ht="39" customHeight="1" x14ac:dyDescent="0.25">
      <c r="A299" s="13">
        <v>163</v>
      </c>
      <c r="B299" s="16" t="s">
        <v>7</v>
      </c>
      <c r="C299" s="104" t="s">
        <v>261</v>
      </c>
      <c r="D299" s="14">
        <v>10</v>
      </c>
      <c r="E299" s="43">
        <v>0</v>
      </c>
      <c r="F299" s="61">
        <f t="shared" si="18"/>
        <v>0</v>
      </c>
    </row>
    <row r="300" spans="1:6" ht="39" customHeight="1" x14ac:dyDescent="0.25">
      <c r="A300" s="13">
        <v>164</v>
      </c>
      <c r="B300" s="16" t="s">
        <v>53</v>
      </c>
      <c r="C300" s="104" t="s">
        <v>261</v>
      </c>
      <c r="D300" s="14">
        <v>15</v>
      </c>
      <c r="E300" s="43">
        <v>0</v>
      </c>
      <c r="F300" s="61">
        <f t="shared" si="18"/>
        <v>0</v>
      </c>
    </row>
    <row r="301" spans="1:6" ht="39" customHeight="1" x14ac:dyDescent="0.25">
      <c r="A301" s="13">
        <v>165</v>
      </c>
      <c r="B301" s="16" t="s">
        <v>92</v>
      </c>
      <c r="C301" s="104" t="s">
        <v>261</v>
      </c>
      <c r="D301" s="14">
        <v>10</v>
      </c>
      <c r="E301" s="43">
        <v>0</v>
      </c>
      <c r="F301" s="61">
        <f t="shared" si="18"/>
        <v>0</v>
      </c>
    </row>
    <row r="302" spans="1:6" ht="32.25" customHeight="1" x14ac:dyDescent="0.25">
      <c r="A302" s="13">
        <v>166</v>
      </c>
      <c r="B302" s="83" t="s">
        <v>31</v>
      </c>
      <c r="C302" s="104" t="s">
        <v>261</v>
      </c>
      <c r="D302" s="84">
        <v>15</v>
      </c>
      <c r="E302" s="43">
        <v>0</v>
      </c>
      <c r="F302" s="61">
        <f t="shared" si="18"/>
        <v>0</v>
      </c>
    </row>
    <row r="303" spans="1:6" ht="39" customHeight="1" x14ac:dyDescent="0.25">
      <c r="A303" s="13">
        <v>167</v>
      </c>
      <c r="B303" s="83" t="s">
        <v>30</v>
      </c>
      <c r="C303" s="104" t="s">
        <v>261</v>
      </c>
      <c r="D303" s="84">
        <v>10</v>
      </c>
      <c r="E303" s="43">
        <v>0</v>
      </c>
      <c r="F303" s="61">
        <f t="shared" si="18"/>
        <v>0</v>
      </c>
    </row>
    <row r="304" spans="1:6" ht="47.25" customHeight="1" x14ac:dyDescent="0.25">
      <c r="A304" s="13">
        <v>168</v>
      </c>
      <c r="B304" s="11" t="s">
        <v>123</v>
      </c>
      <c r="C304" s="104" t="s">
        <v>261</v>
      </c>
      <c r="D304" s="14">
        <v>10</v>
      </c>
      <c r="E304" s="43">
        <v>0</v>
      </c>
      <c r="F304" s="61">
        <f t="shared" si="18"/>
        <v>0</v>
      </c>
    </row>
    <row r="305" spans="1:6" ht="22.5" customHeight="1" x14ac:dyDescent="0.25">
      <c r="C305" s="109" t="s">
        <v>9</v>
      </c>
      <c r="D305" s="109"/>
      <c r="E305" s="109"/>
      <c r="F305" s="38">
        <f>ROUND(SUM(F298:F304),2)</f>
        <v>0</v>
      </c>
    </row>
    <row r="306" spans="1:6" ht="21" customHeight="1" x14ac:dyDescent="0.25">
      <c r="C306" s="105" t="s">
        <v>10</v>
      </c>
      <c r="D306" s="105"/>
      <c r="E306" s="105"/>
      <c r="F306" s="39">
        <f>ROUND((F305*0.06),2)</f>
        <v>0</v>
      </c>
    </row>
    <row r="307" spans="1:6" ht="24" customHeight="1" x14ac:dyDescent="0.25">
      <c r="C307" s="106" t="s">
        <v>11</v>
      </c>
      <c r="D307" s="106"/>
      <c r="E307" s="106"/>
      <c r="F307" s="40">
        <f>ROUND((F305+F306),2)</f>
        <v>0</v>
      </c>
    </row>
    <row r="309" spans="1:6" ht="41.25" customHeight="1" x14ac:dyDescent="0.25">
      <c r="A309" s="107" t="s">
        <v>155</v>
      </c>
      <c r="B309" s="107"/>
      <c r="C309" s="107"/>
      <c r="D309" s="107"/>
      <c r="E309" s="107"/>
      <c r="F309" s="107"/>
    </row>
    <row r="310" spans="1:6" ht="30" x14ac:dyDescent="0.25">
      <c r="A310" s="27" t="s">
        <v>0</v>
      </c>
      <c r="B310" s="28" t="s">
        <v>1</v>
      </c>
      <c r="C310" s="28" t="s">
        <v>2</v>
      </c>
      <c r="D310" s="28" t="s">
        <v>3</v>
      </c>
      <c r="E310" s="28" t="s">
        <v>4</v>
      </c>
      <c r="F310" s="28" t="s">
        <v>5</v>
      </c>
    </row>
    <row r="311" spans="1:6" ht="45.75" customHeight="1" x14ac:dyDescent="0.25">
      <c r="A311" s="13">
        <v>169</v>
      </c>
      <c r="B311" s="16" t="s">
        <v>60</v>
      </c>
      <c r="C311" s="104" t="s">
        <v>261</v>
      </c>
      <c r="D311" s="21">
        <v>10</v>
      </c>
      <c r="E311" s="43">
        <v>0</v>
      </c>
      <c r="F311" s="61">
        <f t="shared" ref="F311:F320" si="19">ROUND((D311*E311),2)</f>
        <v>0</v>
      </c>
    </row>
    <row r="312" spans="1:6" ht="45.75" customHeight="1" x14ac:dyDescent="0.25">
      <c r="A312" s="13">
        <v>170</v>
      </c>
      <c r="B312" s="29" t="s">
        <v>233</v>
      </c>
      <c r="C312" s="104" t="s">
        <v>261</v>
      </c>
      <c r="D312" s="21">
        <v>5</v>
      </c>
      <c r="E312" s="43">
        <v>0</v>
      </c>
      <c r="F312" s="61">
        <f t="shared" si="19"/>
        <v>0</v>
      </c>
    </row>
    <row r="313" spans="1:6" ht="29.25" customHeight="1" x14ac:dyDescent="0.25">
      <c r="A313" s="13">
        <v>171</v>
      </c>
      <c r="B313" s="16" t="s">
        <v>59</v>
      </c>
      <c r="C313" s="104" t="s">
        <v>261</v>
      </c>
      <c r="D313" s="13">
        <v>10</v>
      </c>
      <c r="E313" s="43">
        <v>0</v>
      </c>
      <c r="F313" s="61">
        <f t="shared" si="19"/>
        <v>0</v>
      </c>
    </row>
    <row r="314" spans="1:6" ht="38.25" customHeight="1" x14ac:dyDescent="0.25">
      <c r="A314" s="13">
        <v>172</v>
      </c>
      <c r="B314" s="16" t="s">
        <v>62</v>
      </c>
      <c r="C314" s="104" t="s">
        <v>261</v>
      </c>
      <c r="D314" s="13">
        <v>5</v>
      </c>
      <c r="E314" s="43">
        <v>0</v>
      </c>
      <c r="F314" s="61">
        <f t="shared" si="19"/>
        <v>0</v>
      </c>
    </row>
    <row r="315" spans="1:6" ht="45" x14ac:dyDescent="0.25">
      <c r="A315" s="13">
        <v>173</v>
      </c>
      <c r="B315" s="16" t="s">
        <v>13</v>
      </c>
      <c r="C315" s="104" t="s">
        <v>261</v>
      </c>
      <c r="D315" s="13">
        <v>5</v>
      </c>
      <c r="E315" s="43">
        <v>0</v>
      </c>
      <c r="F315" s="61">
        <f t="shared" si="19"/>
        <v>0</v>
      </c>
    </row>
    <row r="316" spans="1:6" ht="66.75" customHeight="1" x14ac:dyDescent="0.25">
      <c r="A316" s="13">
        <v>174</v>
      </c>
      <c r="B316" s="16" t="s">
        <v>251</v>
      </c>
      <c r="C316" s="104" t="s">
        <v>261</v>
      </c>
      <c r="D316" s="13">
        <v>5</v>
      </c>
      <c r="E316" s="43">
        <v>0</v>
      </c>
      <c r="F316" s="61">
        <f t="shared" si="19"/>
        <v>0</v>
      </c>
    </row>
    <row r="317" spans="1:6" ht="60" x14ac:dyDescent="0.25">
      <c r="A317" s="13">
        <v>175</v>
      </c>
      <c r="B317" s="16" t="s">
        <v>225</v>
      </c>
      <c r="C317" s="104" t="s">
        <v>261</v>
      </c>
      <c r="D317" s="13">
        <v>5</v>
      </c>
      <c r="E317" s="43">
        <v>0</v>
      </c>
      <c r="F317" s="61">
        <f t="shared" si="19"/>
        <v>0</v>
      </c>
    </row>
    <row r="318" spans="1:6" ht="36.75" customHeight="1" x14ac:dyDescent="0.25">
      <c r="A318" s="13">
        <v>176</v>
      </c>
      <c r="B318" s="16" t="s">
        <v>226</v>
      </c>
      <c r="C318" s="104" t="s">
        <v>261</v>
      </c>
      <c r="D318" s="13">
        <v>5</v>
      </c>
      <c r="E318" s="43">
        <v>0</v>
      </c>
      <c r="F318" s="61">
        <f t="shared" si="19"/>
        <v>0</v>
      </c>
    </row>
    <row r="319" spans="1:6" ht="69" customHeight="1" x14ac:dyDescent="0.25">
      <c r="A319" s="13">
        <v>177</v>
      </c>
      <c r="B319" s="16" t="s">
        <v>61</v>
      </c>
      <c r="C319" s="104" t="s">
        <v>261</v>
      </c>
      <c r="D319" s="13">
        <v>5</v>
      </c>
      <c r="E319" s="43">
        <v>0</v>
      </c>
      <c r="F319" s="61">
        <f t="shared" si="19"/>
        <v>0</v>
      </c>
    </row>
    <row r="320" spans="1:6" ht="77.25" customHeight="1" x14ac:dyDescent="0.25">
      <c r="A320" s="13">
        <v>178</v>
      </c>
      <c r="B320" s="22" t="s">
        <v>154</v>
      </c>
      <c r="C320" s="104" t="s">
        <v>261</v>
      </c>
      <c r="D320" s="13">
        <v>15</v>
      </c>
      <c r="E320" s="43">
        <v>0</v>
      </c>
      <c r="F320" s="61">
        <f t="shared" si="19"/>
        <v>0</v>
      </c>
    </row>
    <row r="321" spans="1:1009" ht="24" customHeight="1" x14ac:dyDescent="0.25">
      <c r="A321" s="66"/>
      <c r="B321" s="37"/>
      <c r="C321" s="106" t="s">
        <v>14</v>
      </c>
      <c r="D321" s="106"/>
      <c r="E321" s="106"/>
      <c r="F321" s="40">
        <f>ROUND(SUM(F311:F320),2)</f>
        <v>0</v>
      </c>
    </row>
    <row r="322" spans="1:1009" ht="27" customHeight="1" x14ac:dyDescent="0.25">
      <c r="A322" s="66"/>
      <c r="B322" s="37"/>
      <c r="C322" s="105" t="s">
        <v>15</v>
      </c>
      <c r="D322" s="105"/>
      <c r="E322" s="105"/>
      <c r="F322" s="39">
        <f>ROUND((F321*0.13),2)</f>
        <v>0</v>
      </c>
    </row>
    <row r="323" spans="1:1009" ht="25.5" customHeight="1" x14ac:dyDescent="0.25">
      <c r="A323" s="66"/>
      <c r="B323" s="37"/>
      <c r="C323" s="106" t="s">
        <v>16</v>
      </c>
      <c r="D323" s="106"/>
      <c r="E323" s="106"/>
      <c r="F323" s="40">
        <f>ROUND((F321+F322),2)</f>
        <v>0</v>
      </c>
    </row>
    <row r="324" spans="1:1009" s="77" customFormat="1" ht="25.5" customHeight="1" x14ac:dyDescent="0.25">
      <c r="A324" s="67"/>
      <c r="B324" s="48"/>
      <c r="C324" s="49"/>
      <c r="D324" s="49"/>
      <c r="E324" s="49"/>
      <c r="F324" s="50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1"/>
      <c r="CR324" s="51"/>
      <c r="CS324" s="51"/>
      <c r="CT324" s="51"/>
      <c r="CU324" s="51"/>
      <c r="CV324" s="51"/>
      <c r="CW324" s="51"/>
      <c r="CX324" s="51"/>
      <c r="CY324" s="51"/>
      <c r="CZ324" s="51"/>
      <c r="DA324" s="51"/>
      <c r="DB324" s="51"/>
      <c r="DC324" s="51"/>
      <c r="DD324" s="51"/>
      <c r="DE324" s="51"/>
      <c r="DF324" s="51"/>
      <c r="DG324" s="51"/>
      <c r="DH324" s="51"/>
      <c r="DI324" s="51"/>
      <c r="DJ324" s="51"/>
      <c r="DK324" s="51"/>
      <c r="DL324" s="51"/>
      <c r="DM324" s="51"/>
      <c r="DN324" s="51"/>
      <c r="DO324" s="51"/>
      <c r="DP324" s="51"/>
      <c r="DQ324" s="51"/>
      <c r="DR324" s="51"/>
      <c r="DS324" s="51"/>
      <c r="DT324" s="51"/>
      <c r="DU324" s="51"/>
      <c r="DV324" s="51"/>
      <c r="DW324" s="51"/>
      <c r="DX324" s="51"/>
      <c r="DY324" s="51"/>
      <c r="DZ324" s="51"/>
      <c r="EA324" s="51"/>
      <c r="EB324" s="51"/>
      <c r="EC324" s="51"/>
      <c r="ED324" s="51"/>
      <c r="EE324" s="51"/>
      <c r="EF324" s="51"/>
      <c r="EG324" s="51"/>
      <c r="EH324" s="51"/>
      <c r="EI324" s="51"/>
      <c r="EJ324" s="51"/>
      <c r="EK324" s="51"/>
      <c r="EL324" s="51"/>
      <c r="EM324" s="51"/>
      <c r="EN324" s="51"/>
      <c r="EO324" s="51"/>
      <c r="EP324" s="51"/>
      <c r="EQ324" s="51"/>
      <c r="ER324" s="51"/>
      <c r="ES324" s="51"/>
      <c r="ET324" s="51"/>
      <c r="EU324" s="51"/>
      <c r="EV324" s="51"/>
      <c r="EW324" s="51"/>
      <c r="EX324" s="51"/>
      <c r="EY324" s="51"/>
      <c r="EZ324" s="51"/>
      <c r="FA324" s="51"/>
      <c r="FB324" s="51"/>
      <c r="FC324" s="51"/>
      <c r="FD324" s="51"/>
      <c r="FE324" s="51"/>
      <c r="FF324" s="51"/>
      <c r="FG324" s="51"/>
      <c r="FH324" s="51"/>
      <c r="FI324" s="51"/>
      <c r="FJ324" s="51"/>
      <c r="FK324" s="51"/>
      <c r="FL324" s="51"/>
      <c r="FM324" s="51"/>
      <c r="FN324" s="51"/>
      <c r="FO324" s="51"/>
      <c r="FP324" s="51"/>
      <c r="FQ324" s="51"/>
      <c r="FR324" s="51"/>
      <c r="FS324" s="51"/>
      <c r="FT324" s="51"/>
      <c r="FU324" s="51"/>
      <c r="FV324" s="51"/>
      <c r="FW324" s="51"/>
      <c r="FX324" s="51"/>
      <c r="FY324" s="51"/>
      <c r="FZ324" s="51"/>
      <c r="GA324" s="51"/>
      <c r="GB324" s="51"/>
      <c r="GC324" s="51"/>
      <c r="GD324" s="51"/>
      <c r="GE324" s="51"/>
      <c r="GF324" s="51"/>
      <c r="GG324" s="51"/>
      <c r="GH324" s="51"/>
      <c r="GI324" s="51"/>
      <c r="GJ324" s="51"/>
      <c r="GK324" s="51"/>
      <c r="GL324" s="51"/>
      <c r="GM324" s="51"/>
      <c r="GN324" s="51"/>
      <c r="GO324" s="51"/>
      <c r="GP324" s="51"/>
      <c r="GQ324" s="51"/>
      <c r="GR324" s="51"/>
      <c r="GS324" s="51"/>
      <c r="GT324" s="51"/>
      <c r="GU324" s="51"/>
      <c r="GV324" s="51"/>
      <c r="GW324" s="51"/>
      <c r="GX324" s="51"/>
      <c r="GY324" s="51"/>
      <c r="GZ324" s="51"/>
      <c r="HA324" s="51"/>
      <c r="HB324" s="51"/>
      <c r="HC324" s="51"/>
      <c r="HD324" s="51"/>
      <c r="HE324" s="51"/>
      <c r="HF324" s="51"/>
      <c r="HG324" s="51"/>
      <c r="HH324" s="51"/>
      <c r="HI324" s="51"/>
      <c r="HJ324" s="51"/>
      <c r="HK324" s="51"/>
      <c r="HL324" s="51"/>
      <c r="HM324" s="51"/>
      <c r="HN324" s="51"/>
      <c r="HO324" s="51"/>
      <c r="HP324" s="51"/>
      <c r="HQ324" s="51"/>
      <c r="HR324" s="51"/>
      <c r="HS324" s="51"/>
      <c r="HT324" s="51"/>
      <c r="HU324" s="51"/>
      <c r="HV324" s="51"/>
      <c r="HW324" s="51"/>
      <c r="HX324" s="51"/>
      <c r="HY324" s="51"/>
      <c r="HZ324" s="51"/>
      <c r="IA324" s="51"/>
      <c r="IB324" s="51"/>
      <c r="IC324" s="51"/>
      <c r="ID324" s="51"/>
      <c r="IE324" s="51"/>
      <c r="IF324" s="51"/>
      <c r="IG324" s="51"/>
      <c r="IH324" s="51"/>
      <c r="II324" s="51"/>
      <c r="IJ324" s="51"/>
      <c r="IK324" s="51"/>
      <c r="IL324" s="51"/>
      <c r="IM324" s="51"/>
      <c r="IN324" s="51"/>
      <c r="IO324" s="51"/>
      <c r="IP324" s="51"/>
      <c r="IQ324" s="51"/>
      <c r="IR324" s="51"/>
      <c r="IS324" s="51"/>
      <c r="IT324" s="51"/>
      <c r="IU324" s="51"/>
      <c r="IV324" s="51"/>
      <c r="IW324" s="51"/>
      <c r="IX324" s="51"/>
      <c r="IY324" s="51"/>
      <c r="IZ324" s="51"/>
      <c r="JA324" s="51"/>
      <c r="JB324" s="51"/>
      <c r="JC324" s="51"/>
      <c r="JD324" s="51"/>
      <c r="JE324" s="51"/>
      <c r="JF324" s="51"/>
      <c r="JG324" s="51"/>
      <c r="JH324" s="51"/>
      <c r="JI324" s="51"/>
      <c r="JJ324" s="51"/>
      <c r="JK324" s="51"/>
      <c r="JL324" s="51"/>
      <c r="JM324" s="51"/>
      <c r="JN324" s="51"/>
      <c r="JO324" s="51"/>
      <c r="JP324" s="51"/>
      <c r="JQ324" s="51"/>
      <c r="JR324" s="51"/>
      <c r="JS324" s="51"/>
      <c r="JT324" s="51"/>
      <c r="JU324" s="51"/>
      <c r="JV324" s="51"/>
      <c r="JW324" s="51"/>
      <c r="JX324" s="51"/>
      <c r="JY324" s="51"/>
      <c r="JZ324" s="51"/>
      <c r="KA324" s="51"/>
      <c r="KB324" s="51"/>
      <c r="KC324" s="51"/>
      <c r="KD324" s="51"/>
      <c r="KE324" s="51"/>
      <c r="KF324" s="51"/>
      <c r="KG324" s="51"/>
      <c r="KH324" s="51"/>
      <c r="KI324" s="51"/>
      <c r="KJ324" s="51"/>
      <c r="KK324" s="51"/>
      <c r="KL324" s="51"/>
      <c r="KM324" s="51"/>
      <c r="KN324" s="51"/>
      <c r="KO324" s="51"/>
      <c r="KP324" s="51"/>
      <c r="KQ324" s="51"/>
      <c r="KR324" s="51"/>
      <c r="KS324" s="51"/>
      <c r="KT324" s="51"/>
      <c r="KU324" s="51"/>
      <c r="KV324" s="51"/>
      <c r="KW324" s="51"/>
      <c r="KX324" s="51"/>
      <c r="KY324" s="51"/>
      <c r="KZ324" s="51"/>
      <c r="LA324" s="51"/>
      <c r="LB324" s="51"/>
      <c r="LC324" s="51"/>
      <c r="LD324" s="51"/>
      <c r="LE324" s="51"/>
      <c r="LF324" s="51"/>
      <c r="LG324" s="51"/>
      <c r="LH324" s="51"/>
      <c r="LI324" s="51"/>
      <c r="LJ324" s="51"/>
      <c r="LK324" s="51"/>
      <c r="LL324" s="51"/>
      <c r="LM324" s="51"/>
      <c r="LN324" s="51"/>
      <c r="LO324" s="51"/>
      <c r="LP324" s="51"/>
      <c r="LQ324" s="51"/>
      <c r="LR324" s="51"/>
      <c r="LS324" s="51"/>
      <c r="LT324" s="51"/>
      <c r="LU324" s="51"/>
      <c r="LV324" s="51"/>
      <c r="LW324" s="51"/>
      <c r="LX324" s="51"/>
      <c r="LY324" s="51"/>
      <c r="LZ324" s="51"/>
      <c r="MA324" s="51"/>
      <c r="MB324" s="51"/>
      <c r="MC324" s="51"/>
      <c r="MD324" s="51"/>
      <c r="ME324" s="51"/>
      <c r="MF324" s="51"/>
      <c r="MG324" s="51"/>
      <c r="MH324" s="51"/>
      <c r="MI324" s="51"/>
      <c r="MJ324" s="51"/>
      <c r="MK324" s="51"/>
      <c r="ML324" s="51"/>
      <c r="MM324" s="51"/>
      <c r="MN324" s="51"/>
      <c r="MO324" s="51"/>
      <c r="MP324" s="51"/>
      <c r="MQ324" s="51"/>
      <c r="MR324" s="51"/>
      <c r="MS324" s="51"/>
      <c r="MT324" s="51"/>
      <c r="MU324" s="51"/>
      <c r="MV324" s="51"/>
      <c r="MW324" s="51"/>
      <c r="MX324" s="51"/>
      <c r="MY324" s="51"/>
      <c r="MZ324" s="51"/>
      <c r="NA324" s="51"/>
      <c r="NB324" s="51"/>
      <c r="NC324" s="51"/>
      <c r="ND324" s="51"/>
      <c r="NE324" s="51"/>
      <c r="NF324" s="51"/>
      <c r="NG324" s="51"/>
      <c r="NH324" s="51"/>
      <c r="NI324" s="51"/>
      <c r="NJ324" s="51"/>
      <c r="NK324" s="51"/>
      <c r="NL324" s="51"/>
      <c r="NM324" s="51"/>
      <c r="NN324" s="51"/>
      <c r="NO324" s="51"/>
      <c r="NP324" s="51"/>
      <c r="NQ324" s="51"/>
      <c r="NR324" s="51"/>
      <c r="NS324" s="51"/>
      <c r="NT324" s="51"/>
      <c r="NU324" s="51"/>
      <c r="NV324" s="51"/>
      <c r="NW324" s="51"/>
      <c r="NX324" s="51"/>
      <c r="NY324" s="51"/>
      <c r="NZ324" s="51"/>
      <c r="OA324" s="51"/>
      <c r="OB324" s="51"/>
      <c r="OC324" s="51"/>
      <c r="OD324" s="51"/>
      <c r="OE324" s="51"/>
      <c r="OF324" s="51"/>
      <c r="OG324" s="51"/>
      <c r="OH324" s="51"/>
      <c r="OI324" s="51"/>
      <c r="OJ324" s="51"/>
      <c r="OK324" s="51"/>
      <c r="OL324" s="51"/>
      <c r="OM324" s="51"/>
      <c r="ON324" s="51"/>
      <c r="OO324" s="51"/>
      <c r="OP324" s="51"/>
      <c r="OQ324" s="51"/>
      <c r="OR324" s="51"/>
      <c r="OS324" s="51"/>
      <c r="OT324" s="51"/>
      <c r="OU324" s="51"/>
      <c r="OV324" s="51"/>
      <c r="OW324" s="51"/>
      <c r="OX324" s="51"/>
      <c r="OY324" s="51"/>
      <c r="OZ324" s="51"/>
      <c r="PA324" s="51"/>
      <c r="PB324" s="51"/>
      <c r="PC324" s="51"/>
      <c r="PD324" s="51"/>
      <c r="PE324" s="51"/>
      <c r="PF324" s="51"/>
      <c r="PG324" s="51"/>
      <c r="PH324" s="51"/>
      <c r="PI324" s="51"/>
      <c r="PJ324" s="51"/>
      <c r="PK324" s="51"/>
      <c r="PL324" s="51"/>
      <c r="PM324" s="51"/>
      <c r="PN324" s="51"/>
      <c r="PO324" s="51"/>
      <c r="PP324" s="51"/>
      <c r="PQ324" s="51"/>
      <c r="PR324" s="51"/>
      <c r="PS324" s="51"/>
      <c r="PT324" s="51"/>
      <c r="PU324" s="51"/>
      <c r="PV324" s="51"/>
      <c r="PW324" s="51"/>
      <c r="PX324" s="51"/>
      <c r="PY324" s="51"/>
      <c r="PZ324" s="51"/>
      <c r="QA324" s="51"/>
      <c r="QB324" s="51"/>
      <c r="QC324" s="51"/>
      <c r="QD324" s="51"/>
      <c r="QE324" s="51"/>
      <c r="QF324" s="51"/>
      <c r="QG324" s="51"/>
      <c r="QH324" s="51"/>
      <c r="QI324" s="51"/>
      <c r="QJ324" s="51"/>
      <c r="QK324" s="51"/>
      <c r="QL324" s="51"/>
      <c r="QM324" s="51"/>
      <c r="QN324" s="51"/>
      <c r="QO324" s="51"/>
      <c r="QP324" s="51"/>
      <c r="QQ324" s="51"/>
      <c r="QR324" s="51"/>
      <c r="QS324" s="51"/>
      <c r="QT324" s="51"/>
      <c r="QU324" s="51"/>
      <c r="QV324" s="51"/>
      <c r="QW324" s="51"/>
      <c r="QX324" s="51"/>
      <c r="QY324" s="51"/>
      <c r="QZ324" s="51"/>
      <c r="RA324" s="51"/>
      <c r="RB324" s="51"/>
      <c r="RC324" s="51"/>
      <c r="RD324" s="51"/>
      <c r="RE324" s="51"/>
      <c r="RF324" s="51"/>
      <c r="RG324" s="51"/>
      <c r="RH324" s="51"/>
      <c r="RI324" s="51"/>
      <c r="RJ324" s="51"/>
      <c r="RK324" s="51"/>
      <c r="RL324" s="51"/>
      <c r="RM324" s="51"/>
      <c r="RN324" s="51"/>
      <c r="RO324" s="51"/>
      <c r="RP324" s="51"/>
      <c r="RQ324" s="51"/>
      <c r="RR324" s="51"/>
      <c r="RS324" s="51"/>
      <c r="RT324" s="51"/>
      <c r="RU324" s="51"/>
      <c r="RV324" s="51"/>
      <c r="RW324" s="51"/>
      <c r="RX324" s="51"/>
      <c r="RY324" s="51"/>
      <c r="RZ324" s="51"/>
      <c r="SA324" s="51"/>
      <c r="SB324" s="51"/>
      <c r="SC324" s="51"/>
      <c r="SD324" s="51"/>
      <c r="SE324" s="51"/>
      <c r="SF324" s="51"/>
      <c r="SG324" s="51"/>
      <c r="SH324" s="51"/>
      <c r="SI324" s="51"/>
      <c r="SJ324" s="51"/>
      <c r="SK324" s="51"/>
      <c r="SL324" s="51"/>
      <c r="SM324" s="51"/>
      <c r="SN324" s="51"/>
      <c r="SO324" s="51"/>
      <c r="SP324" s="51"/>
      <c r="SQ324" s="51"/>
      <c r="SR324" s="51"/>
      <c r="SS324" s="51"/>
      <c r="ST324" s="51"/>
      <c r="SU324" s="51"/>
      <c r="SV324" s="51"/>
      <c r="SW324" s="51"/>
      <c r="SX324" s="51"/>
      <c r="SY324" s="51"/>
      <c r="SZ324" s="51"/>
      <c r="TA324" s="51"/>
      <c r="TB324" s="51"/>
      <c r="TC324" s="51"/>
      <c r="TD324" s="51"/>
      <c r="TE324" s="51"/>
      <c r="TF324" s="51"/>
      <c r="TG324" s="51"/>
      <c r="TH324" s="51"/>
      <c r="TI324" s="51"/>
      <c r="TJ324" s="51"/>
      <c r="TK324" s="51"/>
      <c r="TL324" s="51"/>
      <c r="TM324" s="51"/>
      <c r="TN324" s="51"/>
      <c r="TO324" s="51"/>
      <c r="TP324" s="51"/>
      <c r="TQ324" s="51"/>
      <c r="TR324" s="51"/>
      <c r="TS324" s="51"/>
      <c r="TT324" s="51"/>
      <c r="TU324" s="51"/>
      <c r="TV324" s="51"/>
      <c r="TW324" s="51"/>
      <c r="TX324" s="51"/>
      <c r="TY324" s="51"/>
      <c r="TZ324" s="51"/>
      <c r="UA324" s="51"/>
      <c r="UB324" s="51"/>
      <c r="UC324" s="51"/>
      <c r="UD324" s="51"/>
      <c r="UE324" s="51"/>
      <c r="UF324" s="51"/>
      <c r="UG324" s="51"/>
      <c r="UH324" s="51"/>
      <c r="UI324" s="51"/>
      <c r="UJ324" s="51"/>
      <c r="UK324" s="51"/>
      <c r="UL324" s="51"/>
      <c r="UM324" s="51"/>
      <c r="UN324" s="51"/>
      <c r="UO324" s="51"/>
      <c r="UP324" s="51"/>
      <c r="UQ324" s="51"/>
      <c r="UR324" s="51"/>
      <c r="US324" s="51"/>
      <c r="UT324" s="51"/>
      <c r="UU324" s="51"/>
      <c r="UV324" s="51"/>
      <c r="UW324" s="51"/>
      <c r="UX324" s="51"/>
      <c r="UY324" s="51"/>
      <c r="UZ324" s="51"/>
      <c r="VA324" s="51"/>
      <c r="VB324" s="51"/>
      <c r="VC324" s="51"/>
      <c r="VD324" s="51"/>
      <c r="VE324" s="51"/>
      <c r="VF324" s="51"/>
      <c r="VG324" s="51"/>
      <c r="VH324" s="51"/>
      <c r="VI324" s="51"/>
      <c r="VJ324" s="51"/>
      <c r="VK324" s="51"/>
      <c r="VL324" s="51"/>
      <c r="VM324" s="51"/>
      <c r="VN324" s="51"/>
      <c r="VO324" s="51"/>
      <c r="VP324" s="51"/>
      <c r="VQ324" s="51"/>
      <c r="VR324" s="51"/>
      <c r="VS324" s="51"/>
      <c r="VT324" s="51"/>
      <c r="VU324" s="51"/>
      <c r="VV324" s="51"/>
      <c r="VW324" s="51"/>
      <c r="VX324" s="51"/>
      <c r="VY324" s="51"/>
      <c r="VZ324" s="51"/>
      <c r="WA324" s="51"/>
      <c r="WB324" s="51"/>
      <c r="WC324" s="51"/>
      <c r="WD324" s="51"/>
      <c r="WE324" s="51"/>
      <c r="WF324" s="51"/>
      <c r="WG324" s="51"/>
      <c r="WH324" s="51"/>
      <c r="WI324" s="51"/>
      <c r="WJ324" s="51"/>
      <c r="WK324" s="51"/>
      <c r="WL324" s="51"/>
      <c r="WM324" s="51"/>
      <c r="WN324" s="51"/>
      <c r="WO324" s="51"/>
      <c r="WP324" s="51"/>
      <c r="WQ324" s="51"/>
      <c r="WR324" s="51"/>
      <c r="WS324" s="51"/>
      <c r="WT324" s="51"/>
      <c r="WU324" s="51"/>
      <c r="WV324" s="51"/>
      <c r="WW324" s="51"/>
      <c r="WX324" s="51"/>
      <c r="WY324" s="51"/>
      <c r="WZ324" s="51"/>
      <c r="XA324" s="51"/>
      <c r="XB324" s="51"/>
      <c r="XC324" s="51"/>
      <c r="XD324" s="51"/>
      <c r="XE324" s="51"/>
      <c r="XF324" s="51"/>
      <c r="XG324" s="51"/>
      <c r="XH324" s="51"/>
      <c r="XI324" s="51"/>
      <c r="XJ324" s="51"/>
      <c r="XK324" s="51"/>
      <c r="XL324" s="51"/>
      <c r="XM324" s="51"/>
      <c r="XN324" s="51"/>
      <c r="XO324" s="51"/>
      <c r="XP324" s="51"/>
      <c r="XQ324" s="51"/>
      <c r="XR324" s="51"/>
      <c r="XS324" s="51"/>
      <c r="XT324" s="51"/>
      <c r="XU324" s="51"/>
      <c r="XV324" s="51"/>
      <c r="XW324" s="51"/>
      <c r="XX324" s="51"/>
      <c r="XY324" s="51"/>
      <c r="XZ324" s="51"/>
      <c r="YA324" s="51"/>
      <c r="YB324" s="51"/>
      <c r="YC324" s="51"/>
      <c r="YD324" s="51"/>
      <c r="YE324" s="51"/>
      <c r="YF324" s="51"/>
      <c r="YG324" s="51"/>
      <c r="YH324" s="51"/>
      <c r="YI324" s="51"/>
      <c r="YJ324" s="51"/>
      <c r="YK324" s="51"/>
      <c r="YL324" s="51"/>
      <c r="YM324" s="51"/>
      <c r="YN324" s="51"/>
      <c r="YO324" s="51"/>
      <c r="YP324" s="51"/>
      <c r="YQ324" s="51"/>
      <c r="YR324" s="51"/>
      <c r="YS324" s="51"/>
      <c r="YT324" s="51"/>
      <c r="YU324" s="51"/>
      <c r="YV324" s="51"/>
      <c r="YW324" s="51"/>
      <c r="YX324" s="51"/>
      <c r="YY324" s="51"/>
      <c r="YZ324" s="51"/>
      <c r="ZA324" s="51"/>
      <c r="ZB324" s="51"/>
      <c r="ZC324" s="51"/>
      <c r="ZD324" s="51"/>
      <c r="ZE324" s="51"/>
      <c r="ZF324" s="51"/>
      <c r="ZG324" s="51"/>
      <c r="ZH324" s="51"/>
      <c r="ZI324" s="51"/>
      <c r="ZJ324" s="51"/>
      <c r="ZK324" s="51"/>
      <c r="ZL324" s="51"/>
      <c r="ZM324" s="51"/>
      <c r="ZN324" s="51"/>
      <c r="ZO324" s="51"/>
      <c r="ZP324" s="51"/>
      <c r="ZQ324" s="51"/>
      <c r="ZR324" s="51"/>
      <c r="ZS324" s="51"/>
      <c r="ZT324" s="51"/>
      <c r="ZU324" s="51"/>
      <c r="ZV324" s="51"/>
      <c r="ZW324" s="51"/>
      <c r="ZX324" s="51"/>
      <c r="ZY324" s="51"/>
      <c r="ZZ324" s="51"/>
      <c r="AAA324" s="51"/>
      <c r="AAB324" s="51"/>
      <c r="AAC324" s="51"/>
      <c r="AAD324" s="51"/>
      <c r="AAE324" s="51"/>
      <c r="AAF324" s="51"/>
      <c r="AAG324" s="51"/>
      <c r="AAH324" s="51"/>
      <c r="AAI324" s="51"/>
      <c r="AAJ324" s="51"/>
      <c r="AAK324" s="51"/>
      <c r="AAL324" s="51"/>
      <c r="AAM324" s="51"/>
      <c r="AAN324" s="51"/>
      <c r="AAO324" s="51"/>
      <c r="AAP324" s="51"/>
      <c r="AAQ324" s="51"/>
      <c r="AAR324" s="51"/>
      <c r="AAS324" s="51"/>
      <c r="AAT324" s="51"/>
      <c r="AAU324" s="51"/>
      <c r="AAV324" s="51"/>
      <c r="AAW324" s="51"/>
      <c r="AAX324" s="51"/>
      <c r="AAY324" s="51"/>
      <c r="AAZ324" s="51"/>
      <c r="ABA324" s="51"/>
      <c r="ABB324" s="51"/>
      <c r="ABC324" s="51"/>
      <c r="ABD324" s="51"/>
      <c r="ABE324" s="51"/>
      <c r="ABF324" s="51"/>
      <c r="ABG324" s="51"/>
      <c r="ABH324" s="51"/>
      <c r="ABI324" s="51"/>
      <c r="ABJ324" s="51"/>
      <c r="ABK324" s="51"/>
      <c r="ABL324" s="51"/>
      <c r="ABM324" s="51"/>
      <c r="ABN324" s="51"/>
      <c r="ABO324" s="51"/>
      <c r="ABP324" s="51"/>
      <c r="ABQ324" s="51"/>
      <c r="ABR324" s="51"/>
      <c r="ABS324" s="51"/>
      <c r="ABT324" s="51"/>
      <c r="ABU324" s="51"/>
      <c r="ABV324" s="51"/>
      <c r="ABW324" s="51"/>
      <c r="ABX324" s="51"/>
      <c r="ABY324" s="51"/>
      <c r="ABZ324" s="51"/>
      <c r="ACA324" s="51"/>
      <c r="ACB324" s="51"/>
      <c r="ACC324" s="51"/>
      <c r="ACD324" s="51"/>
      <c r="ACE324" s="51"/>
      <c r="ACF324" s="51"/>
      <c r="ACG324" s="51"/>
      <c r="ACH324" s="51"/>
      <c r="ACI324" s="51"/>
      <c r="ACJ324" s="51"/>
      <c r="ACK324" s="51"/>
      <c r="ACL324" s="51"/>
      <c r="ACM324" s="51"/>
      <c r="ACN324" s="51"/>
      <c r="ACO324" s="51"/>
      <c r="ACP324" s="51"/>
      <c r="ACQ324" s="51"/>
      <c r="ACR324" s="51"/>
      <c r="ACS324" s="51"/>
      <c r="ACT324" s="51"/>
      <c r="ACU324" s="51"/>
      <c r="ACV324" s="51"/>
      <c r="ACW324" s="51"/>
      <c r="ACX324" s="51"/>
      <c r="ACY324" s="51"/>
      <c r="ACZ324" s="51"/>
      <c r="ADA324" s="51"/>
      <c r="ADB324" s="51"/>
      <c r="ADC324" s="51"/>
      <c r="ADD324" s="51"/>
      <c r="ADE324" s="51"/>
      <c r="ADF324" s="51"/>
      <c r="ADG324" s="51"/>
      <c r="ADH324" s="51"/>
      <c r="ADI324" s="51"/>
      <c r="ADJ324" s="51"/>
      <c r="ADK324" s="51"/>
      <c r="ADL324" s="51"/>
      <c r="ADM324" s="51"/>
      <c r="ADN324" s="51"/>
      <c r="ADO324" s="51"/>
      <c r="ADP324" s="51"/>
      <c r="ADQ324" s="51"/>
      <c r="ADR324" s="51"/>
      <c r="ADS324" s="51"/>
      <c r="ADT324" s="51"/>
      <c r="ADU324" s="51"/>
      <c r="ADV324" s="51"/>
      <c r="ADW324" s="51"/>
      <c r="ADX324" s="51"/>
      <c r="ADY324" s="51"/>
      <c r="ADZ324" s="51"/>
      <c r="AEA324" s="51"/>
      <c r="AEB324" s="51"/>
      <c r="AEC324" s="51"/>
      <c r="AED324" s="51"/>
      <c r="AEE324" s="51"/>
      <c r="AEF324" s="51"/>
      <c r="AEG324" s="51"/>
      <c r="AEH324" s="51"/>
      <c r="AEI324" s="51"/>
      <c r="AEJ324" s="51"/>
      <c r="AEK324" s="51"/>
      <c r="AEL324" s="51"/>
      <c r="AEM324" s="51"/>
      <c r="AEN324" s="51"/>
      <c r="AEO324" s="51"/>
      <c r="AEP324" s="51"/>
      <c r="AEQ324" s="51"/>
      <c r="AER324" s="51"/>
      <c r="AES324" s="51"/>
      <c r="AET324" s="51"/>
      <c r="AEU324" s="51"/>
      <c r="AEV324" s="51"/>
      <c r="AEW324" s="51"/>
      <c r="AEX324" s="51"/>
      <c r="AEY324" s="51"/>
      <c r="AEZ324" s="51"/>
      <c r="AFA324" s="51"/>
      <c r="AFB324" s="51"/>
      <c r="AFC324" s="51"/>
      <c r="AFD324" s="51"/>
      <c r="AFE324" s="51"/>
      <c r="AFF324" s="51"/>
      <c r="AFG324" s="51"/>
      <c r="AFH324" s="51"/>
      <c r="AFI324" s="51"/>
      <c r="AFJ324" s="51"/>
      <c r="AFK324" s="51"/>
      <c r="AFL324" s="51"/>
      <c r="AFM324" s="51"/>
      <c r="AFN324" s="51"/>
      <c r="AFO324" s="51"/>
      <c r="AFP324" s="51"/>
      <c r="AFQ324" s="51"/>
      <c r="AFR324" s="51"/>
      <c r="AFS324" s="51"/>
      <c r="AFT324" s="51"/>
      <c r="AFU324" s="51"/>
      <c r="AFV324" s="51"/>
      <c r="AFW324" s="51"/>
      <c r="AFX324" s="51"/>
      <c r="AFY324" s="51"/>
      <c r="AFZ324" s="51"/>
      <c r="AGA324" s="51"/>
      <c r="AGB324" s="51"/>
      <c r="AGC324" s="51"/>
      <c r="AGD324" s="51"/>
      <c r="AGE324" s="51"/>
      <c r="AGF324" s="51"/>
      <c r="AGG324" s="51"/>
      <c r="AGH324" s="51"/>
      <c r="AGI324" s="51"/>
      <c r="AGJ324" s="51"/>
      <c r="AGK324" s="51"/>
      <c r="AGL324" s="51"/>
      <c r="AGM324" s="51"/>
      <c r="AGN324" s="51"/>
      <c r="AGO324" s="51"/>
      <c r="AGP324" s="51"/>
      <c r="AGQ324" s="51"/>
      <c r="AGR324" s="51"/>
      <c r="AGS324" s="51"/>
      <c r="AGT324" s="51"/>
      <c r="AGU324" s="51"/>
      <c r="AGV324" s="51"/>
      <c r="AGW324" s="51"/>
      <c r="AGX324" s="51"/>
      <c r="AGY324" s="51"/>
      <c r="AGZ324" s="51"/>
      <c r="AHA324" s="51"/>
      <c r="AHB324" s="51"/>
      <c r="AHC324" s="51"/>
      <c r="AHD324" s="51"/>
      <c r="AHE324" s="51"/>
      <c r="AHF324" s="51"/>
      <c r="AHG324" s="51"/>
      <c r="AHH324" s="51"/>
      <c r="AHI324" s="51"/>
      <c r="AHJ324" s="51"/>
      <c r="AHK324" s="51"/>
      <c r="AHL324" s="51"/>
      <c r="AHM324" s="51"/>
      <c r="AHN324" s="51"/>
      <c r="AHO324" s="51"/>
      <c r="AHP324" s="51"/>
      <c r="AHQ324" s="51"/>
      <c r="AHR324" s="51"/>
      <c r="AHS324" s="51"/>
      <c r="AHT324" s="51"/>
      <c r="AHU324" s="51"/>
      <c r="AHV324" s="51"/>
      <c r="AHW324" s="51"/>
      <c r="AHX324" s="51"/>
      <c r="AHY324" s="51"/>
      <c r="AHZ324" s="51"/>
      <c r="AIA324" s="51"/>
      <c r="AIB324" s="51"/>
      <c r="AIC324" s="51"/>
      <c r="AID324" s="51"/>
      <c r="AIE324" s="51"/>
      <c r="AIF324" s="51"/>
      <c r="AIG324" s="51"/>
      <c r="AIH324" s="51"/>
      <c r="AII324" s="51"/>
      <c r="AIJ324" s="51"/>
      <c r="AIK324" s="51"/>
      <c r="AIL324" s="51"/>
      <c r="AIM324" s="51"/>
      <c r="AIN324" s="51"/>
      <c r="AIO324" s="51"/>
      <c r="AIP324" s="51"/>
      <c r="AIQ324" s="51"/>
      <c r="AIR324" s="51"/>
      <c r="AIS324" s="51"/>
      <c r="AIT324" s="51"/>
      <c r="AIU324" s="51"/>
      <c r="AIV324" s="51"/>
      <c r="AIW324" s="51"/>
      <c r="AIX324" s="51"/>
      <c r="AIY324" s="51"/>
      <c r="AIZ324" s="51"/>
      <c r="AJA324" s="51"/>
      <c r="AJB324" s="51"/>
      <c r="AJC324" s="51"/>
      <c r="AJD324" s="51"/>
      <c r="AJE324" s="51"/>
      <c r="AJF324" s="51"/>
      <c r="AJG324" s="51"/>
      <c r="AJH324" s="51"/>
      <c r="AJI324" s="51"/>
      <c r="AJJ324" s="51"/>
      <c r="AJK324" s="51"/>
      <c r="AJL324" s="51"/>
      <c r="AJM324" s="51"/>
      <c r="AJN324" s="51"/>
      <c r="AJO324" s="51"/>
      <c r="AJP324" s="51"/>
      <c r="AJQ324" s="51"/>
      <c r="AJR324" s="51"/>
      <c r="AJS324" s="51"/>
      <c r="AJT324" s="51"/>
      <c r="AJU324" s="51"/>
      <c r="AJV324" s="51"/>
      <c r="AJW324" s="51"/>
      <c r="AJX324" s="51"/>
      <c r="AJY324" s="51"/>
      <c r="AJZ324" s="51"/>
      <c r="AKA324" s="51"/>
      <c r="AKB324" s="51"/>
      <c r="AKC324" s="51"/>
      <c r="AKD324" s="51"/>
      <c r="AKE324" s="51"/>
      <c r="AKF324" s="51"/>
      <c r="AKG324" s="51"/>
      <c r="AKH324" s="51"/>
      <c r="AKI324" s="51"/>
      <c r="AKJ324" s="51"/>
      <c r="AKK324" s="51"/>
      <c r="AKL324" s="51"/>
      <c r="AKM324" s="51"/>
      <c r="AKN324" s="51"/>
      <c r="AKO324" s="51"/>
      <c r="AKP324" s="51"/>
      <c r="AKQ324" s="51"/>
      <c r="AKR324" s="51"/>
      <c r="AKS324" s="51"/>
      <c r="AKT324" s="51"/>
      <c r="AKU324" s="51"/>
      <c r="AKV324" s="51"/>
      <c r="AKW324" s="51"/>
      <c r="AKX324" s="51"/>
      <c r="AKY324" s="51"/>
      <c r="AKZ324" s="51"/>
      <c r="ALA324" s="51"/>
      <c r="ALB324" s="51"/>
      <c r="ALC324" s="51"/>
      <c r="ALD324" s="51"/>
      <c r="ALE324" s="51"/>
      <c r="ALF324" s="51"/>
      <c r="ALG324" s="51"/>
      <c r="ALH324" s="51"/>
      <c r="ALI324" s="51"/>
      <c r="ALJ324" s="51"/>
      <c r="ALK324" s="51"/>
      <c r="ALL324" s="51"/>
      <c r="ALM324" s="51"/>
      <c r="ALN324" s="51"/>
      <c r="ALO324" s="51"/>
      <c r="ALP324" s="51"/>
      <c r="ALQ324" s="51"/>
      <c r="ALR324" s="51"/>
      <c r="ALS324" s="51"/>
      <c r="ALT324" s="51"/>
      <c r="ALU324" s="51"/>
    </row>
    <row r="325" spans="1:1009" ht="38.25" customHeight="1" x14ac:dyDescent="0.25">
      <c r="A325" s="107" t="s">
        <v>156</v>
      </c>
      <c r="B325" s="107"/>
      <c r="C325" s="107"/>
      <c r="D325" s="107"/>
      <c r="E325" s="107"/>
      <c r="F325" s="107"/>
    </row>
    <row r="326" spans="1:1009" ht="30" x14ac:dyDescent="0.25">
      <c r="A326" s="68" t="s">
        <v>0</v>
      </c>
      <c r="B326" s="28" t="s">
        <v>1</v>
      </c>
      <c r="C326" s="28" t="s">
        <v>2</v>
      </c>
      <c r="D326" s="28" t="s">
        <v>3</v>
      </c>
      <c r="E326" s="52" t="s">
        <v>4</v>
      </c>
      <c r="F326" s="52" t="s">
        <v>5</v>
      </c>
    </row>
    <row r="327" spans="1:1009" ht="62.25" customHeight="1" x14ac:dyDescent="0.25">
      <c r="A327" s="23">
        <v>179</v>
      </c>
      <c r="B327" s="16" t="s">
        <v>157</v>
      </c>
      <c r="C327" s="104" t="s">
        <v>261</v>
      </c>
      <c r="D327" s="13">
        <v>1</v>
      </c>
      <c r="E327" s="43">
        <v>0</v>
      </c>
      <c r="F327" s="61">
        <f t="shared" ref="F327:F331" si="20">ROUND((D327*E327),2)</f>
        <v>0</v>
      </c>
    </row>
    <row r="328" spans="1:1009" ht="36.75" customHeight="1" x14ac:dyDescent="0.25">
      <c r="A328" s="23">
        <v>180</v>
      </c>
      <c r="B328" s="16" t="s">
        <v>252</v>
      </c>
      <c r="C328" s="104" t="s">
        <v>261</v>
      </c>
      <c r="D328" s="13">
        <v>10</v>
      </c>
      <c r="E328" s="43">
        <v>0</v>
      </c>
      <c r="F328" s="61">
        <f t="shared" si="20"/>
        <v>0</v>
      </c>
    </row>
    <row r="329" spans="1:1009" ht="45" x14ac:dyDescent="0.25">
      <c r="A329" s="23">
        <v>181</v>
      </c>
      <c r="B329" s="16" t="s">
        <v>158</v>
      </c>
      <c r="C329" s="104" t="s">
        <v>261</v>
      </c>
      <c r="D329" s="13">
        <v>10</v>
      </c>
      <c r="E329" s="43">
        <v>0</v>
      </c>
      <c r="F329" s="61">
        <f t="shared" si="20"/>
        <v>0</v>
      </c>
    </row>
    <row r="330" spans="1:1009" ht="39" customHeight="1" x14ac:dyDescent="0.25">
      <c r="A330" s="23">
        <v>182</v>
      </c>
      <c r="B330" s="16" t="s">
        <v>67</v>
      </c>
      <c r="C330" s="104" t="s">
        <v>261</v>
      </c>
      <c r="D330" s="13">
        <v>5</v>
      </c>
      <c r="E330" s="43">
        <v>0</v>
      </c>
      <c r="F330" s="61">
        <f t="shared" si="20"/>
        <v>0</v>
      </c>
    </row>
    <row r="331" spans="1:1009" ht="41.25" customHeight="1" x14ac:dyDescent="0.25">
      <c r="A331" s="23">
        <v>183</v>
      </c>
      <c r="B331" s="16" t="s">
        <v>66</v>
      </c>
      <c r="C331" s="104" t="s">
        <v>261</v>
      </c>
      <c r="D331" s="13">
        <v>5</v>
      </c>
      <c r="E331" s="43">
        <v>0</v>
      </c>
      <c r="F331" s="61">
        <f t="shared" si="20"/>
        <v>0</v>
      </c>
    </row>
    <row r="332" spans="1:1009" ht="25.5" customHeight="1" x14ac:dyDescent="0.25">
      <c r="A332" s="66"/>
      <c r="B332" s="37"/>
      <c r="C332" s="106" t="s">
        <v>20</v>
      </c>
      <c r="D332" s="106"/>
      <c r="E332" s="106"/>
      <c r="F332" s="40">
        <f>ROUND(SUM(F327:F331),2)</f>
        <v>0</v>
      </c>
    </row>
    <row r="333" spans="1:1009" ht="25.5" customHeight="1" x14ac:dyDescent="0.25">
      <c r="A333" s="66"/>
      <c r="B333" s="37"/>
      <c r="C333" s="105" t="s">
        <v>21</v>
      </c>
      <c r="D333" s="105"/>
      <c r="E333" s="105"/>
      <c r="F333" s="39">
        <f>ROUND((F332*0.24),2)</f>
        <v>0</v>
      </c>
    </row>
    <row r="334" spans="1:1009" ht="25.5" customHeight="1" x14ac:dyDescent="0.25">
      <c r="A334" s="66"/>
      <c r="B334" s="37"/>
      <c r="C334" s="106" t="s">
        <v>22</v>
      </c>
      <c r="D334" s="106"/>
      <c r="E334" s="106"/>
      <c r="F334" s="40">
        <f>ROUND((F332+F333),2)</f>
        <v>0</v>
      </c>
    </row>
    <row r="335" spans="1:1009" x14ac:dyDescent="0.25">
      <c r="A335" s="66"/>
      <c r="B335" s="37"/>
      <c r="C335" s="36"/>
      <c r="D335" s="41"/>
      <c r="E335" s="66"/>
      <c r="F335" s="66"/>
    </row>
    <row r="336" spans="1:1009" ht="22.5" customHeight="1" x14ac:dyDescent="0.25">
      <c r="C336" s="106" t="s">
        <v>108</v>
      </c>
      <c r="D336" s="106"/>
      <c r="E336" s="106"/>
      <c r="F336" s="40">
        <f>ROUND((F305+F321+F332),2)</f>
        <v>0</v>
      </c>
    </row>
    <row r="337" spans="1:6" ht="20.25" customHeight="1" x14ac:dyDescent="0.25">
      <c r="C337" s="106" t="s">
        <v>109</v>
      </c>
      <c r="D337" s="106"/>
      <c r="E337" s="106"/>
      <c r="F337" s="40">
        <f>ROUND((F306+F322+F333),2)</f>
        <v>0</v>
      </c>
    </row>
    <row r="338" spans="1:6" ht="23.25" customHeight="1" x14ac:dyDescent="0.25">
      <c r="C338" s="106" t="s">
        <v>110</v>
      </c>
      <c r="D338" s="106"/>
      <c r="E338" s="106"/>
      <c r="F338" s="40">
        <f>ROUND((F307+F323+F334),2)</f>
        <v>0</v>
      </c>
    </row>
    <row r="341" spans="1:6" ht="44.25" customHeight="1" x14ac:dyDescent="0.25">
      <c r="A341" s="107" t="s">
        <v>205</v>
      </c>
      <c r="B341" s="107"/>
      <c r="C341" s="107"/>
      <c r="D341" s="107"/>
      <c r="E341" s="107"/>
      <c r="F341" s="107"/>
    </row>
    <row r="342" spans="1:6" ht="43.5" customHeight="1" x14ac:dyDescent="0.25">
      <c r="A342" s="107" t="s">
        <v>96</v>
      </c>
      <c r="B342" s="107"/>
      <c r="C342" s="107"/>
      <c r="D342" s="107"/>
      <c r="E342" s="107"/>
      <c r="F342" s="107"/>
    </row>
    <row r="343" spans="1:6" ht="30" x14ac:dyDescent="0.25">
      <c r="A343" s="27" t="s">
        <v>0</v>
      </c>
      <c r="B343" s="28" t="s">
        <v>1</v>
      </c>
      <c r="C343" s="28" t="s">
        <v>2</v>
      </c>
      <c r="D343" s="28" t="s">
        <v>3</v>
      </c>
      <c r="E343" s="28" t="s">
        <v>4</v>
      </c>
      <c r="F343" s="28" t="s">
        <v>5</v>
      </c>
    </row>
    <row r="344" spans="1:6" ht="36.75" customHeight="1" x14ac:dyDescent="0.25">
      <c r="A344" s="23">
        <v>184</v>
      </c>
      <c r="B344" s="16" t="s">
        <v>52</v>
      </c>
      <c r="C344" s="104" t="s">
        <v>261</v>
      </c>
      <c r="D344" s="85">
        <v>8</v>
      </c>
      <c r="E344" s="61">
        <v>0</v>
      </c>
      <c r="F344" s="61">
        <f t="shared" ref="F344:F361" si="21">ROUND((D344*E344),2)</f>
        <v>0</v>
      </c>
    </row>
    <row r="345" spans="1:6" ht="35.25" customHeight="1" x14ac:dyDescent="0.25">
      <c r="A345" s="23">
        <v>185</v>
      </c>
      <c r="B345" s="16" t="s">
        <v>121</v>
      </c>
      <c r="C345" s="104" t="s">
        <v>261</v>
      </c>
      <c r="D345" s="85">
        <v>13</v>
      </c>
      <c r="E345" s="61">
        <v>0</v>
      </c>
      <c r="F345" s="61">
        <f t="shared" si="21"/>
        <v>0</v>
      </c>
    </row>
    <row r="346" spans="1:6" ht="37.5" customHeight="1" x14ac:dyDescent="0.25">
      <c r="A346" s="23">
        <v>186</v>
      </c>
      <c r="B346" s="16" t="s">
        <v>72</v>
      </c>
      <c r="C346" s="104" t="s">
        <v>261</v>
      </c>
      <c r="D346" s="85">
        <v>12</v>
      </c>
      <c r="E346" s="61">
        <v>0</v>
      </c>
      <c r="F346" s="61">
        <f t="shared" si="21"/>
        <v>0</v>
      </c>
    </row>
    <row r="347" spans="1:6" ht="33.75" customHeight="1" x14ac:dyDescent="0.25">
      <c r="A347" s="23">
        <v>187</v>
      </c>
      <c r="B347" s="16" t="s">
        <v>206</v>
      </c>
      <c r="C347" s="104" t="s">
        <v>261</v>
      </c>
      <c r="D347" s="85">
        <v>30</v>
      </c>
      <c r="E347" s="61">
        <v>0</v>
      </c>
      <c r="F347" s="61">
        <f t="shared" si="21"/>
        <v>0</v>
      </c>
    </row>
    <row r="348" spans="1:6" ht="39.75" customHeight="1" x14ac:dyDescent="0.25">
      <c r="A348" s="23">
        <v>188</v>
      </c>
      <c r="B348" s="16" t="s">
        <v>97</v>
      </c>
      <c r="C348" s="104" t="s">
        <v>261</v>
      </c>
      <c r="D348" s="85">
        <v>70</v>
      </c>
      <c r="E348" s="61">
        <v>0</v>
      </c>
      <c r="F348" s="61">
        <f t="shared" si="21"/>
        <v>0</v>
      </c>
    </row>
    <row r="349" spans="1:6" ht="35.25" customHeight="1" x14ac:dyDescent="0.25">
      <c r="A349" s="23">
        <v>189</v>
      </c>
      <c r="B349" s="16" t="s">
        <v>99</v>
      </c>
      <c r="C349" s="104" t="s">
        <v>261</v>
      </c>
      <c r="D349" s="85">
        <v>18</v>
      </c>
      <c r="E349" s="61">
        <v>0</v>
      </c>
      <c r="F349" s="61">
        <f t="shared" si="21"/>
        <v>0</v>
      </c>
    </row>
    <row r="350" spans="1:6" ht="38.25" customHeight="1" x14ac:dyDescent="0.25">
      <c r="A350" s="23">
        <v>190</v>
      </c>
      <c r="B350" s="16" t="s">
        <v>253</v>
      </c>
      <c r="C350" s="104" t="s">
        <v>261</v>
      </c>
      <c r="D350" s="85">
        <v>15</v>
      </c>
      <c r="E350" s="61">
        <v>0</v>
      </c>
      <c r="F350" s="61">
        <f t="shared" si="21"/>
        <v>0</v>
      </c>
    </row>
    <row r="351" spans="1:6" ht="42" customHeight="1" x14ac:dyDescent="0.25">
      <c r="A351" s="23">
        <v>191</v>
      </c>
      <c r="B351" s="16" t="s">
        <v>27</v>
      </c>
      <c r="C351" s="104" t="s">
        <v>261</v>
      </c>
      <c r="D351" s="85">
        <v>6</v>
      </c>
      <c r="E351" s="61">
        <v>0</v>
      </c>
      <c r="F351" s="61">
        <f t="shared" si="21"/>
        <v>0</v>
      </c>
    </row>
    <row r="352" spans="1:6" ht="36.75" customHeight="1" x14ac:dyDescent="0.25">
      <c r="A352" s="23">
        <v>192</v>
      </c>
      <c r="B352" s="16" t="s">
        <v>237</v>
      </c>
      <c r="C352" s="104" t="s">
        <v>261</v>
      </c>
      <c r="D352" s="85">
        <v>10</v>
      </c>
      <c r="E352" s="61">
        <v>0</v>
      </c>
      <c r="F352" s="61">
        <f t="shared" si="21"/>
        <v>0</v>
      </c>
    </row>
    <row r="353" spans="1:6" ht="33.75" customHeight="1" x14ac:dyDescent="0.25">
      <c r="A353" s="23">
        <v>193</v>
      </c>
      <c r="B353" s="16" t="s">
        <v>55</v>
      </c>
      <c r="C353" s="104" t="s">
        <v>261</v>
      </c>
      <c r="D353" s="85">
        <v>6</v>
      </c>
      <c r="E353" s="61">
        <v>0</v>
      </c>
      <c r="F353" s="61">
        <f t="shared" si="21"/>
        <v>0</v>
      </c>
    </row>
    <row r="354" spans="1:6" ht="42" customHeight="1" x14ac:dyDescent="0.25">
      <c r="A354" s="23">
        <v>194</v>
      </c>
      <c r="B354" s="16" t="s">
        <v>101</v>
      </c>
      <c r="C354" s="104" t="s">
        <v>261</v>
      </c>
      <c r="D354" s="85">
        <v>75</v>
      </c>
      <c r="E354" s="61">
        <v>0</v>
      </c>
      <c r="F354" s="61">
        <f t="shared" si="21"/>
        <v>0</v>
      </c>
    </row>
    <row r="355" spans="1:6" ht="48" customHeight="1" x14ac:dyDescent="0.25">
      <c r="A355" s="23">
        <v>195</v>
      </c>
      <c r="B355" s="16" t="s">
        <v>30</v>
      </c>
      <c r="C355" s="104" t="s">
        <v>261</v>
      </c>
      <c r="D355" s="85">
        <v>10</v>
      </c>
      <c r="E355" s="61">
        <v>0</v>
      </c>
      <c r="F355" s="61">
        <f t="shared" si="21"/>
        <v>0</v>
      </c>
    </row>
    <row r="356" spans="1:6" ht="34.5" customHeight="1" x14ac:dyDescent="0.25">
      <c r="A356" s="23">
        <v>196</v>
      </c>
      <c r="B356" s="16" t="s">
        <v>32</v>
      </c>
      <c r="C356" s="104" t="s">
        <v>261</v>
      </c>
      <c r="D356" s="85">
        <v>3</v>
      </c>
      <c r="E356" s="61">
        <v>0</v>
      </c>
      <c r="F356" s="61">
        <f t="shared" si="21"/>
        <v>0</v>
      </c>
    </row>
    <row r="357" spans="1:6" ht="36" customHeight="1" x14ac:dyDescent="0.25">
      <c r="A357" s="23">
        <v>197</v>
      </c>
      <c r="B357" s="16" t="s">
        <v>236</v>
      </c>
      <c r="C357" s="104" t="s">
        <v>261</v>
      </c>
      <c r="D357" s="85">
        <v>10</v>
      </c>
      <c r="E357" s="61">
        <v>0</v>
      </c>
      <c r="F357" s="61">
        <f t="shared" si="21"/>
        <v>0</v>
      </c>
    </row>
    <row r="358" spans="1:6" ht="34.5" customHeight="1" x14ac:dyDescent="0.25">
      <c r="A358" s="23">
        <v>198</v>
      </c>
      <c r="B358" s="22" t="s">
        <v>54</v>
      </c>
      <c r="C358" s="104" t="s">
        <v>261</v>
      </c>
      <c r="D358" s="85">
        <v>6</v>
      </c>
      <c r="E358" s="61">
        <v>0</v>
      </c>
      <c r="F358" s="61">
        <f t="shared" si="21"/>
        <v>0</v>
      </c>
    </row>
    <row r="359" spans="1:6" ht="63" customHeight="1" x14ac:dyDescent="0.25">
      <c r="A359" s="23">
        <v>199</v>
      </c>
      <c r="B359" s="16" t="s">
        <v>98</v>
      </c>
      <c r="C359" s="104" t="s">
        <v>261</v>
      </c>
      <c r="D359" s="85">
        <v>10</v>
      </c>
      <c r="E359" s="61">
        <v>0</v>
      </c>
      <c r="F359" s="61">
        <f t="shared" si="21"/>
        <v>0</v>
      </c>
    </row>
    <row r="360" spans="1:6" ht="57" customHeight="1" x14ac:dyDescent="0.25">
      <c r="A360" s="23">
        <v>200</v>
      </c>
      <c r="B360" s="18" t="s">
        <v>18</v>
      </c>
      <c r="C360" s="104" t="s">
        <v>261</v>
      </c>
      <c r="D360" s="85">
        <v>4</v>
      </c>
      <c r="E360" s="61">
        <v>0</v>
      </c>
      <c r="F360" s="61">
        <f t="shared" si="21"/>
        <v>0</v>
      </c>
    </row>
    <row r="361" spans="1:6" ht="45.75" customHeight="1" x14ac:dyDescent="0.25">
      <c r="A361" s="23">
        <v>201</v>
      </c>
      <c r="B361" s="16" t="s">
        <v>100</v>
      </c>
      <c r="C361" s="104" t="s">
        <v>261</v>
      </c>
      <c r="D361" s="85">
        <v>3</v>
      </c>
      <c r="E361" s="61">
        <v>0</v>
      </c>
      <c r="F361" s="61">
        <f t="shared" si="21"/>
        <v>0</v>
      </c>
    </row>
    <row r="362" spans="1:6" ht="24" customHeight="1" x14ac:dyDescent="0.25">
      <c r="C362" s="106" t="s">
        <v>9</v>
      </c>
      <c r="D362" s="106"/>
      <c r="E362" s="106"/>
      <c r="F362" s="40">
        <f>ROUND(SUM(F344:F361),2)</f>
        <v>0</v>
      </c>
    </row>
    <row r="363" spans="1:6" ht="24.75" customHeight="1" x14ac:dyDescent="0.25">
      <c r="C363" s="105" t="s">
        <v>10</v>
      </c>
      <c r="D363" s="105"/>
      <c r="E363" s="105"/>
      <c r="F363" s="39">
        <f>ROUND((F362*0.06),2)</f>
        <v>0</v>
      </c>
    </row>
    <row r="364" spans="1:6" ht="24" customHeight="1" x14ac:dyDescent="0.25">
      <c r="C364" s="106" t="s">
        <v>11</v>
      </c>
      <c r="D364" s="106"/>
      <c r="E364" s="106"/>
      <c r="F364" s="40">
        <f>ROUND((F362+F363),2)</f>
        <v>0</v>
      </c>
    </row>
    <row r="366" spans="1:6" ht="43.5" customHeight="1" x14ac:dyDescent="0.25">
      <c r="A366" s="107" t="s">
        <v>102</v>
      </c>
      <c r="B366" s="107"/>
      <c r="C366" s="107"/>
      <c r="D366" s="107"/>
      <c r="E366" s="107"/>
      <c r="F366" s="107"/>
    </row>
    <row r="367" spans="1:6" ht="30" x14ac:dyDescent="0.25">
      <c r="A367" s="27" t="s">
        <v>0</v>
      </c>
      <c r="B367" s="28" t="s">
        <v>1</v>
      </c>
      <c r="C367" s="28" t="s">
        <v>2</v>
      </c>
      <c r="D367" s="28" t="s">
        <v>3</v>
      </c>
      <c r="E367" s="28" t="s">
        <v>4</v>
      </c>
      <c r="F367" s="28" t="s">
        <v>5</v>
      </c>
    </row>
    <row r="368" spans="1:6" ht="33.75" customHeight="1" x14ac:dyDescent="0.25">
      <c r="A368" s="23">
        <v>202</v>
      </c>
      <c r="B368" s="16" t="s">
        <v>207</v>
      </c>
      <c r="C368" s="13" t="s">
        <v>17</v>
      </c>
      <c r="D368" s="13">
        <v>5</v>
      </c>
      <c r="E368" s="61">
        <v>0</v>
      </c>
      <c r="F368" s="61">
        <f t="shared" ref="F368:F380" si="22">ROUND((D368*E368),2)</f>
        <v>0</v>
      </c>
    </row>
    <row r="369" spans="1:6" ht="63.75" customHeight="1" x14ac:dyDescent="0.25">
      <c r="A369" s="23">
        <v>203</v>
      </c>
      <c r="B369" s="16" t="s">
        <v>58</v>
      </c>
      <c r="C369" s="104" t="s">
        <v>261</v>
      </c>
      <c r="D369" s="13">
        <v>6</v>
      </c>
      <c r="E369" s="61">
        <v>0</v>
      </c>
      <c r="F369" s="61">
        <f t="shared" si="22"/>
        <v>0</v>
      </c>
    </row>
    <row r="370" spans="1:6" ht="75.75" customHeight="1" x14ac:dyDescent="0.25">
      <c r="A370" s="23">
        <v>204</v>
      </c>
      <c r="B370" s="16" t="s">
        <v>208</v>
      </c>
      <c r="C370" s="104" t="s">
        <v>261</v>
      </c>
      <c r="D370" s="13">
        <v>6</v>
      </c>
      <c r="E370" s="61">
        <v>0</v>
      </c>
      <c r="F370" s="61">
        <f t="shared" si="22"/>
        <v>0</v>
      </c>
    </row>
    <row r="371" spans="1:6" ht="56.25" customHeight="1" x14ac:dyDescent="0.25">
      <c r="A371" s="23">
        <v>205</v>
      </c>
      <c r="B371" s="16" t="s">
        <v>120</v>
      </c>
      <c r="C371" s="104" t="s">
        <v>261</v>
      </c>
      <c r="D371" s="13">
        <v>6</v>
      </c>
      <c r="E371" s="61">
        <v>0</v>
      </c>
      <c r="F371" s="61">
        <f t="shared" si="22"/>
        <v>0</v>
      </c>
    </row>
    <row r="372" spans="1:6" ht="58.5" customHeight="1" x14ac:dyDescent="0.25">
      <c r="A372" s="23">
        <v>206</v>
      </c>
      <c r="B372" s="16" t="s">
        <v>39</v>
      </c>
      <c r="C372" s="104" t="s">
        <v>261</v>
      </c>
      <c r="D372" s="13">
        <v>12</v>
      </c>
      <c r="E372" s="61">
        <v>0</v>
      </c>
      <c r="F372" s="61">
        <f t="shared" si="22"/>
        <v>0</v>
      </c>
    </row>
    <row r="373" spans="1:6" ht="29.25" customHeight="1" x14ac:dyDescent="0.25">
      <c r="A373" s="23">
        <v>207</v>
      </c>
      <c r="B373" s="16" t="s">
        <v>209</v>
      </c>
      <c r="C373" s="104" t="s">
        <v>261</v>
      </c>
      <c r="D373" s="13">
        <v>3</v>
      </c>
      <c r="E373" s="61">
        <v>0</v>
      </c>
      <c r="F373" s="61">
        <f t="shared" si="22"/>
        <v>0</v>
      </c>
    </row>
    <row r="374" spans="1:6" ht="32.25" customHeight="1" x14ac:dyDescent="0.25">
      <c r="A374" s="23">
        <v>208</v>
      </c>
      <c r="B374" s="16" t="s">
        <v>59</v>
      </c>
      <c r="C374" s="104" t="s">
        <v>261</v>
      </c>
      <c r="D374" s="13">
        <v>6</v>
      </c>
      <c r="E374" s="61">
        <v>0</v>
      </c>
      <c r="F374" s="61">
        <f t="shared" si="22"/>
        <v>0</v>
      </c>
    </row>
    <row r="375" spans="1:6" ht="49.5" customHeight="1" x14ac:dyDescent="0.25">
      <c r="A375" s="23">
        <v>209</v>
      </c>
      <c r="B375" s="16" t="s">
        <v>254</v>
      </c>
      <c r="C375" s="104" t="s">
        <v>261</v>
      </c>
      <c r="D375" s="13">
        <v>3</v>
      </c>
      <c r="E375" s="61">
        <v>0</v>
      </c>
      <c r="F375" s="61">
        <f t="shared" si="22"/>
        <v>0</v>
      </c>
    </row>
    <row r="376" spans="1:6" ht="56.25" customHeight="1" x14ac:dyDescent="0.25">
      <c r="A376" s="23">
        <v>210</v>
      </c>
      <c r="B376" s="16" t="s">
        <v>210</v>
      </c>
      <c r="C376" s="104" t="s">
        <v>261</v>
      </c>
      <c r="D376" s="13">
        <v>6</v>
      </c>
      <c r="E376" s="61">
        <v>0</v>
      </c>
      <c r="F376" s="61">
        <f t="shared" si="22"/>
        <v>0</v>
      </c>
    </row>
    <row r="377" spans="1:6" ht="54" customHeight="1" x14ac:dyDescent="0.25">
      <c r="A377" s="23">
        <v>211</v>
      </c>
      <c r="B377" s="16" t="s">
        <v>60</v>
      </c>
      <c r="C377" s="13" t="s">
        <v>17</v>
      </c>
      <c r="D377" s="21">
        <v>4</v>
      </c>
      <c r="E377" s="61">
        <v>0</v>
      </c>
      <c r="F377" s="61">
        <f t="shared" si="22"/>
        <v>0</v>
      </c>
    </row>
    <row r="378" spans="1:6" ht="45.75" customHeight="1" x14ac:dyDescent="0.25">
      <c r="A378" s="23">
        <v>212</v>
      </c>
      <c r="B378" s="16" t="s">
        <v>211</v>
      </c>
      <c r="C378" s="104" t="s">
        <v>261</v>
      </c>
      <c r="D378" s="13">
        <v>8</v>
      </c>
      <c r="E378" s="61">
        <v>0</v>
      </c>
      <c r="F378" s="61">
        <f t="shared" si="22"/>
        <v>0</v>
      </c>
    </row>
    <row r="379" spans="1:6" ht="51" customHeight="1" x14ac:dyDescent="0.25">
      <c r="A379" s="23">
        <v>213</v>
      </c>
      <c r="B379" s="16" t="s">
        <v>159</v>
      </c>
      <c r="C379" s="13" t="s">
        <v>17</v>
      </c>
      <c r="D379" s="21">
        <v>6</v>
      </c>
      <c r="E379" s="61">
        <v>0</v>
      </c>
      <c r="F379" s="61">
        <f t="shared" si="22"/>
        <v>0</v>
      </c>
    </row>
    <row r="380" spans="1:6" ht="37.5" customHeight="1" x14ac:dyDescent="0.25">
      <c r="A380" s="23">
        <v>214</v>
      </c>
      <c r="B380" s="16" t="s">
        <v>62</v>
      </c>
      <c r="C380" s="104" t="s">
        <v>261</v>
      </c>
      <c r="D380" s="13">
        <v>5</v>
      </c>
      <c r="E380" s="61">
        <v>0</v>
      </c>
      <c r="F380" s="61">
        <f t="shared" si="22"/>
        <v>0</v>
      </c>
    </row>
    <row r="381" spans="1:6" ht="20.25" customHeight="1" x14ac:dyDescent="0.25">
      <c r="C381" s="106" t="s">
        <v>14</v>
      </c>
      <c r="D381" s="106"/>
      <c r="E381" s="106"/>
      <c r="F381" s="40">
        <f>ROUND(SUM(F368:F380),2)</f>
        <v>0</v>
      </c>
    </row>
    <row r="382" spans="1:6" ht="21.75" customHeight="1" x14ac:dyDescent="0.25">
      <c r="C382" s="105" t="s">
        <v>15</v>
      </c>
      <c r="D382" s="105"/>
      <c r="E382" s="105"/>
      <c r="F382" s="39">
        <f>ROUND((F381*0.13),2)</f>
        <v>0</v>
      </c>
    </row>
    <row r="383" spans="1:6" ht="21" customHeight="1" x14ac:dyDescent="0.25">
      <c r="C383" s="106" t="s">
        <v>16</v>
      </c>
      <c r="D383" s="106"/>
      <c r="E383" s="106"/>
      <c r="F383" s="40">
        <f>ROUND((F381+F382),2)</f>
        <v>0</v>
      </c>
    </row>
    <row r="385" spans="1:6" ht="51" customHeight="1" x14ac:dyDescent="0.25">
      <c r="A385" s="107" t="s">
        <v>103</v>
      </c>
      <c r="B385" s="107"/>
      <c r="C385" s="107"/>
      <c r="D385" s="107"/>
      <c r="E385" s="107"/>
      <c r="F385" s="107"/>
    </row>
    <row r="386" spans="1:6" ht="30" x14ac:dyDescent="0.25">
      <c r="A386" s="27" t="s">
        <v>0</v>
      </c>
      <c r="B386" s="28" t="s">
        <v>1</v>
      </c>
      <c r="C386" s="28" t="s">
        <v>2</v>
      </c>
      <c r="D386" s="28" t="s">
        <v>3</v>
      </c>
      <c r="E386" s="28" t="s">
        <v>4</v>
      </c>
      <c r="F386" s="28" t="s">
        <v>5</v>
      </c>
    </row>
    <row r="387" spans="1:6" ht="44.25" customHeight="1" x14ac:dyDescent="0.25">
      <c r="A387" s="23">
        <v>215</v>
      </c>
      <c r="B387" s="18" t="s">
        <v>212</v>
      </c>
      <c r="C387" s="104" t="s">
        <v>261</v>
      </c>
      <c r="D387" s="13">
        <v>4</v>
      </c>
      <c r="E387" s="61">
        <v>0</v>
      </c>
      <c r="F387" s="61">
        <f t="shared" ref="F387:F391" si="23">ROUND((D387*E387),2)</f>
        <v>0</v>
      </c>
    </row>
    <row r="388" spans="1:6" ht="55.5" customHeight="1" x14ac:dyDescent="0.25">
      <c r="A388" s="23">
        <v>216</v>
      </c>
      <c r="B388" s="16" t="s">
        <v>65</v>
      </c>
      <c r="C388" s="104" t="s">
        <v>261</v>
      </c>
      <c r="D388" s="13">
        <v>1</v>
      </c>
      <c r="E388" s="61">
        <v>0</v>
      </c>
      <c r="F388" s="61">
        <f t="shared" si="23"/>
        <v>0</v>
      </c>
    </row>
    <row r="389" spans="1:6" ht="31.5" customHeight="1" x14ac:dyDescent="0.25">
      <c r="A389" s="23">
        <v>217</v>
      </c>
      <c r="B389" s="16" t="s">
        <v>114</v>
      </c>
      <c r="C389" s="104" t="s">
        <v>261</v>
      </c>
      <c r="D389" s="13">
        <v>15</v>
      </c>
      <c r="E389" s="61">
        <v>0</v>
      </c>
      <c r="F389" s="61">
        <f t="shared" si="23"/>
        <v>0</v>
      </c>
    </row>
    <row r="390" spans="1:6" ht="40.5" customHeight="1" x14ac:dyDescent="0.25">
      <c r="A390" s="23">
        <v>218</v>
      </c>
      <c r="B390" s="16" t="s">
        <v>67</v>
      </c>
      <c r="C390" s="104" t="s">
        <v>261</v>
      </c>
      <c r="D390" s="13">
        <v>1</v>
      </c>
      <c r="E390" s="61">
        <v>0</v>
      </c>
      <c r="F390" s="61">
        <f t="shared" si="23"/>
        <v>0</v>
      </c>
    </row>
    <row r="391" spans="1:6" ht="40.5" customHeight="1" x14ac:dyDescent="0.25">
      <c r="A391" s="23">
        <v>219</v>
      </c>
      <c r="B391" s="16" t="s">
        <v>66</v>
      </c>
      <c r="C391" s="104" t="s">
        <v>261</v>
      </c>
      <c r="D391" s="13">
        <v>1</v>
      </c>
      <c r="E391" s="61">
        <v>0</v>
      </c>
      <c r="F391" s="61">
        <f t="shared" si="23"/>
        <v>0</v>
      </c>
    </row>
    <row r="392" spans="1:6" ht="21" customHeight="1" x14ac:dyDescent="0.25">
      <c r="C392" s="106" t="s">
        <v>20</v>
      </c>
      <c r="D392" s="106"/>
      <c r="E392" s="106"/>
      <c r="F392" s="40">
        <f>ROUND(SUM(F387:F391),2)</f>
        <v>0</v>
      </c>
    </row>
    <row r="393" spans="1:6" ht="18.75" customHeight="1" x14ac:dyDescent="0.25">
      <c r="C393" s="105" t="s">
        <v>21</v>
      </c>
      <c r="D393" s="105"/>
      <c r="E393" s="105"/>
      <c r="F393" s="39">
        <f>ROUND((F392*0.24),2)</f>
        <v>0</v>
      </c>
    </row>
    <row r="394" spans="1:6" ht="24" customHeight="1" x14ac:dyDescent="0.25">
      <c r="C394" s="106" t="s">
        <v>22</v>
      </c>
      <c r="D394" s="106"/>
      <c r="E394" s="106"/>
      <c r="F394" s="40">
        <f>ROUND((F392+F393),2)</f>
        <v>0</v>
      </c>
    </row>
    <row r="396" spans="1:6" ht="20.25" customHeight="1" x14ac:dyDescent="0.25">
      <c r="C396" s="106" t="s">
        <v>111</v>
      </c>
      <c r="D396" s="106"/>
      <c r="E396" s="106"/>
      <c r="F396" s="40">
        <f>ROUND((F362+F381+F392),2)</f>
        <v>0</v>
      </c>
    </row>
    <row r="397" spans="1:6" ht="20.25" customHeight="1" x14ac:dyDescent="0.25">
      <c r="C397" s="106" t="s">
        <v>112</v>
      </c>
      <c r="D397" s="106"/>
      <c r="E397" s="106"/>
      <c r="F397" s="40">
        <f>ROUND((F363+F382+F393),2)</f>
        <v>0</v>
      </c>
    </row>
    <row r="398" spans="1:6" ht="21.75" customHeight="1" x14ac:dyDescent="0.25">
      <c r="C398" s="106" t="s">
        <v>113</v>
      </c>
      <c r="D398" s="106"/>
      <c r="E398" s="106"/>
      <c r="F398" s="40">
        <f>ROUND((F364+F383+F394),2)</f>
        <v>0</v>
      </c>
    </row>
    <row r="399" spans="1:6" ht="21.75" customHeight="1" x14ac:dyDescent="0.25">
      <c r="C399" s="45"/>
      <c r="D399" s="45"/>
      <c r="E399" s="45"/>
      <c r="F399" s="46"/>
    </row>
    <row r="400" spans="1:6" ht="40.5" customHeight="1" x14ac:dyDescent="0.25">
      <c r="A400" s="107" t="s">
        <v>213</v>
      </c>
      <c r="B400" s="107"/>
      <c r="C400" s="107"/>
      <c r="D400" s="107"/>
      <c r="E400" s="107"/>
      <c r="F400" s="107"/>
    </row>
    <row r="401" spans="1:6" ht="44.25" customHeight="1" x14ac:dyDescent="0.25">
      <c r="A401" s="107" t="s">
        <v>107</v>
      </c>
      <c r="B401" s="107"/>
      <c r="C401" s="107"/>
      <c r="D401" s="107"/>
      <c r="E401" s="107"/>
      <c r="F401" s="107"/>
    </row>
    <row r="402" spans="1:6" ht="30" x14ac:dyDescent="0.25">
      <c r="A402" s="27" t="s">
        <v>0</v>
      </c>
      <c r="B402" s="28" t="s">
        <v>1</v>
      </c>
      <c r="C402" s="28" t="s">
        <v>2</v>
      </c>
      <c r="D402" s="28" t="s">
        <v>3</v>
      </c>
      <c r="E402" s="28" t="s">
        <v>4</v>
      </c>
      <c r="F402" s="28" t="s">
        <v>5</v>
      </c>
    </row>
    <row r="403" spans="1:6" ht="35.25" customHeight="1" x14ac:dyDescent="0.25">
      <c r="A403" s="13">
        <v>220</v>
      </c>
      <c r="B403" s="16" t="s">
        <v>224</v>
      </c>
      <c r="C403" s="104" t="s">
        <v>261</v>
      </c>
      <c r="D403" s="13">
        <v>4</v>
      </c>
      <c r="E403" s="39">
        <v>0</v>
      </c>
      <c r="F403" s="39">
        <f t="shared" ref="F403:F413" si="24">ROUND((D403*E403),2)</f>
        <v>0</v>
      </c>
    </row>
    <row r="404" spans="1:6" ht="35.25" customHeight="1" x14ac:dyDescent="0.25">
      <c r="A404" s="17">
        <v>221</v>
      </c>
      <c r="B404" s="16" t="s">
        <v>121</v>
      </c>
      <c r="C404" s="104" t="s">
        <v>261</v>
      </c>
      <c r="D404" s="24">
        <v>1</v>
      </c>
      <c r="E404" s="39">
        <v>0</v>
      </c>
      <c r="F404" s="39">
        <f t="shared" si="24"/>
        <v>0</v>
      </c>
    </row>
    <row r="405" spans="1:6" ht="35.25" customHeight="1" x14ac:dyDescent="0.25">
      <c r="A405" s="13">
        <v>222</v>
      </c>
      <c r="B405" s="16" t="s">
        <v>52</v>
      </c>
      <c r="C405" s="104" t="s">
        <v>261</v>
      </c>
      <c r="D405" s="24">
        <v>7</v>
      </c>
      <c r="E405" s="39">
        <v>0</v>
      </c>
      <c r="F405" s="39">
        <f t="shared" si="24"/>
        <v>0</v>
      </c>
    </row>
    <row r="406" spans="1:6" ht="57" customHeight="1" x14ac:dyDescent="0.25">
      <c r="A406" s="17">
        <v>223</v>
      </c>
      <c r="B406" s="70" t="s">
        <v>18</v>
      </c>
      <c r="C406" s="104" t="s">
        <v>261</v>
      </c>
      <c r="D406" s="86">
        <v>1</v>
      </c>
      <c r="E406" s="39">
        <v>0</v>
      </c>
      <c r="F406" s="39">
        <f t="shared" si="24"/>
        <v>0</v>
      </c>
    </row>
    <row r="407" spans="1:6" ht="34.5" customHeight="1" x14ac:dyDescent="0.25">
      <c r="A407" s="13">
        <v>224</v>
      </c>
      <c r="B407" s="29" t="s">
        <v>218</v>
      </c>
      <c r="C407" s="104" t="s">
        <v>261</v>
      </c>
      <c r="D407" s="85">
        <v>1</v>
      </c>
      <c r="E407" s="39">
        <v>0</v>
      </c>
      <c r="F407" s="39">
        <f t="shared" si="24"/>
        <v>0</v>
      </c>
    </row>
    <row r="408" spans="1:6" ht="39.75" customHeight="1" x14ac:dyDescent="0.25">
      <c r="A408" s="17">
        <v>225</v>
      </c>
      <c r="B408" s="16" t="s">
        <v>237</v>
      </c>
      <c r="C408" s="104" t="s">
        <v>261</v>
      </c>
      <c r="D408" s="85">
        <v>1</v>
      </c>
      <c r="E408" s="39">
        <v>0</v>
      </c>
      <c r="F408" s="39">
        <f t="shared" si="24"/>
        <v>0</v>
      </c>
    </row>
    <row r="409" spans="1:6" ht="35.25" customHeight="1" x14ac:dyDescent="0.25">
      <c r="A409" s="13">
        <v>226</v>
      </c>
      <c r="B409" s="72" t="s">
        <v>217</v>
      </c>
      <c r="C409" s="104" t="s">
        <v>261</v>
      </c>
      <c r="D409" s="12">
        <v>1</v>
      </c>
      <c r="E409" s="39">
        <v>0</v>
      </c>
      <c r="F409" s="39">
        <f t="shared" si="24"/>
        <v>0</v>
      </c>
    </row>
    <row r="410" spans="1:6" ht="36.75" customHeight="1" x14ac:dyDescent="0.25">
      <c r="A410" s="17">
        <v>227</v>
      </c>
      <c r="B410" s="29" t="s">
        <v>239</v>
      </c>
      <c r="C410" s="104" t="s">
        <v>261</v>
      </c>
      <c r="D410" s="73">
        <v>1</v>
      </c>
      <c r="E410" s="39">
        <v>0</v>
      </c>
      <c r="F410" s="39">
        <f t="shared" si="24"/>
        <v>0</v>
      </c>
    </row>
    <row r="411" spans="1:6" ht="40.5" customHeight="1" x14ac:dyDescent="0.25">
      <c r="A411" s="13">
        <v>228</v>
      </c>
      <c r="B411" s="1" t="s">
        <v>162</v>
      </c>
      <c r="C411" s="104" t="s">
        <v>261</v>
      </c>
      <c r="D411" s="13">
        <v>2</v>
      </c>
      <c r="E411" s="39">
        <v>0</v>
      </c>
      <c r="F411" s="39">
        <f t="shared" si="24"/>
        <v>0</v>
      </c>
    </row>
    <row r="412" spans="1:6" ht="36" customHeight="1" x14ac:dyDescent="0.25">
      <c r="A412" s="17">
        <v>229</v>
      </c>
      <c r="B412" s="16" t="s">
        <v>56</v>
      </c>
      <c r="C412" s="104" t="s">
        <v>261</v>
      </c>
      <c r="D412" s="13">
        <v>1</v>
      </c>
      <c r="E412" s="39">
        <v>0</v>
      </c>
      <c r="F412" s="39">
        <f t="shared" si="24"/>
        <v>0</v>
      </c>
    </row>
    <row r="413" spans="1:6" ht="36" customHeight="1" x14ac:dyDescent="0.25">
      <c r="A413" s="13">
        <v>230</v>
      </c>
      <c r="B413" s="16" t="s">
        <v>165</v>
      </c>
      <c r="C413" s="104" t="s">
        <v>261</v>
      </c>
      <c r="D413" s="19">
        <v>5</v>
      </c>
      <c r="E413" s="39">
        <v>0</v>
      </c>
      <c r="F413" s="39">
        <f t="shared" si="24"/>
        <v>0</v>
      </c>
    </row>
    <row r="414" spans="1:6" ht="21.75" customHeight="1" x14ac:dyDescent="0.25">
      <c r="C414" s="106" t="s">
        <v>9</v>
      </c>
      <c r="D414" s="106"/>
      <c r="E414" s="106"/>
      <c r="F414" s="40">
        <f>ROUND(SUM(F403:F413),2)</f>
        <v>0</v>
      </c>
    </row>
    <row r="415" spans="1:6" ht="21.75" customHeight="1" x14ac:dyDescent="0.25">
      <c r="C415" s="105" t="s">
        <v>10</v>
      </c>
      <c r="D415" s="105"/>
      <c r="E415" s="105"/>
      <c r="F415" s="39">
        <f>ROUND((F414*0.06),2)</f>
        <v>0</v>
      </c>
    </row>
    <row r="416" spans="1:6" ht="21.75" customHeight="1" x14ac:dyDescent="0.25">
      <c r="C416" s="106" t="s">
        <v>11</v>
      </c>
      <c r="D416" s="106"/>
      <c r="E416" s="106"/>
      <c r="F416" s="40">
        <f>ROUND((F414+F415),2)</f>
        <v>0</v>
      </c>
    </row>
    <row r="417" spans="1:6" ht="21.75" customHeight="1" x14ac:dyDescent="0.25">
      <c r="C417" s="45"/>
      <c r="D417" s="45"/>
      <c r="E417" s="45"/>
      <c r="F417" s="46"/>
    </row>
    <row r="418" spans="1:6" ht="43.5" customHeight="1" x14ac:dyDescent="0.25">
      <c r="A418" s="107" t="s">
        <v>214</v>
      </c>
      <c r="B418" s="107"/>
      <c r="C418" s="107"/>
      <c r="D418" s="107"/>
      <c r="E418" s="107"/>
      <c r="F418" s="107"/>
    </row>
    <row r="419" spans="1:6" ht="37.5" customHeight="1" x14ac:dyDescent="0.25">
      <c r="A419" s="27" t="s">
        <v>0</v>
      </c>
      <c r="B419" s="28" t="s">
        <v>1</v>
      </c>
      <c r="C419" s="28" t="s">
        <v>2</v>
      </c>
      <c r="D419" s="52" t="s">
        <v>3</v>
      </c>
      <c r="E419" s="52" t="s">
        <v>4</v>
      </c>
      <c r="F419" s="52" t="s">
        <v>5</v>
      </c>
    </row>
    <row r="420" spans="1:6" ht="60" x14ac:dyDescent="0.25">
      <c r="A420" s="74">
        <v>231</v>
      </c>
      <c r="B420" s="75" t="s">
        <v>12</v>
      </c>
      <c r="C420" s="104" t="s">
        <v>261</v>
      </c>
      <c r="D420" s="15">
        <v>1</v>
      </c>
      <c r="E420" s="71">
        <v>0</v>
      </c>
      <c r="F420" s="71">
        <f t="shared" ref="F420:F421" si="25">ROUND((D420*E420),2)</f>
        <v>0</v>
      </c>
    </row>
    <row r="421" spans="1:6" ht="41.25" customHeight="1" x14ac:dyDescent="0.25">
      <c r="A421" s="17">
        <v>232</v>
      </c>
      <c r="B421" s="3" t="s">
        <v>220</v>
      </c>
      <c r="C421" s="104" t="s">
        <v>261</v>
      </c>
      <c r="D421" s="15">
        <v>1</v>
      </c>
      <c r="E421" s="71">
        <v>0</v>
      </c>
      <c r="F421" s="71">
        <f t="shared" si="25"/>
        <v>0</v>
      </c>
    </row>
    <row r="422" spans="1:6" ht="21.75" customHeight="1" x14ac:dyDescent="0.25">
      <c r="C422" s="106" t="s">
        <v>14</v>
      </c>
      <c r="D422" s="106"/>
      <c r="E422" s="106"/>
      <c r="F422" s="40">
        <f>ROUND(SUM(F420:F421),2)</f>
        <v>0</v>
      </c>
    </row>
    <row r="423" spans="1:6" ht="21.75" customHeight="1" x14ac:dyDescent="0.25">
      <c r="C423" s="105" t="s">
        <v>15</v>
      </c>
      <c r="D423" s="105"/>
      <c r="E423" s="105"/>
      <c r="F423" s="39">
        <f>ROUND((F422*0.06),2)</f>
        <v>0</v>
      </c>
    </row>
    <row r="424" spans="1:6" ht="21.75" customHeight="1" x14ac:dyDescent="0.25">
      <c r="C424" s="106" t="s">
        <v>16</v>
      </c>
      <c r="D424" s="106"/>
      <c r="E424" s="106"/>
      <c r="F424" s="40">
        <f>ROUND((F422+F423),2)</f>
        <v>0</v>
      </c>
    </row>
    <row r="425" spans="1:6" ht="21.75" customHeight="1" x14ac:dyDescent="0.25">
      <c r="C425" s="45"/>
      <c r="D425" s="45"/>
      <c r="E425" s="45"/>
      <c r="F425" s="46"/>
    </row>
    <row r="426" spans="1:6" ht="33" customHeight="1" x14ac:dyDescent="0.25">
      <c r="A426" s="107" t="s">
        <v>215</v>
      </c>
      <c r="B426" s="107"/>
      <c r="C426" s="107"/>
      <c r="D426" s="107"/>
      <c r="E426" s="107"/>
      <c r="F426" s="107"/>
    </row>
    <row r="427" spans="1:6" ht="32.25" customHeight="1" x14ac:dyDescent="0.25">
      <c r="A427" s="27" t="s">
        <v>0</v>
      </c>
      <c r="B427" s="28" t="s">
        <v>1</v>
      </c>
      <c r="C427" s="28" t="s">
        <v>2</v>
      </c>
      <c r="D427" s="28" t="s">
        <v>3</v>
      </c>
      <c r="E427" s="28" t="s">
        <v>4</v>
      </c>
      <c r="F427" s="28" t="s">
        <v>5</v>
      </c>
    </row>
    <row r="428" spans="1:6" ht="45" customHeight="1" x14ac:dyDescent="0.25">
      <c r="A428" s="13">
        <v>233</v>
      </c>
      <c r="B428" s="3" t="s">
        <v>219</v>
      </c>
      <c r="C428" s="104" t="s">
        <v>261</v>
      </c>
      <c r="D428" s="13">
        <v>2</v>
      </c>
      <c r="E428" s="43">
        <v>0</v>
      </c>
      <c r="F428" s="39">
        <f t="shared" ref="F428" si="26">ROUND((D428*E428),2)</f>
        <v>0</v>
      </c>
    </row>
    <row r="429" spans="1:6" ht="21.75" customHeight="1" x14ac:dyDescent="0.25">
      <c r="A429" s="36"/>
      <c r="B429" s="37"/>
      <c r="C429" s="106" t="s">
        <v>20</v>
      </c>
      <c r="D429" s="106"/>
      <c r="E429" s="106"/>
      <c r="F429" s="40">
        <f>ROUND(SUM(F428:F428),2)</f>
        <v>0</v>
      </c>
    </row>
    <row r="430" spans="1:6" ht="21.75" customHeight="1" x14ac:dyDescent="0.25">
      <c r="A430" s="36"/>
      <c r="B430" s="37"/>
      <c r="C430" s="105" t="s">
        <v>21</v>
      </c>
      <c r="D430" s="105"/>
      <c r="E430" s="105"/>
      <c r="F430" s="39">
        <f>ROUND((F429*0.24),2)</f>
        <v>0</v>
      </c>
    </row>
    <row r="431" spans="1:6" ht="21.75" customHeight="1" x14ac:dyDescent="0.25">
      <c r="A431" s="36"/>
      <c r="B431" s="37"/>
      <c r="C431" s="106" t="s">
        <v>22</v>
      </c>
      <c r="D431" s="106"/>
      <c r="E431" s="106"/>
      <c r="F431" s="40">
        <f>ROUND((F429+F430),2)</f>
        <v>0</v>
      </c>
    </row>
    <row r="432" spans="1:6" ht="21.75" customHeight="1" x14ac:dyDescent="0.25">
      <c r="A432" s="36"/>
      <c r="B432" s="37"/>
      <c r="C432" s="45"/>
      <c r="D432" s="45"/>
      <c r="E432" s="45"/>
      <c r="F432" s="46"/>
    </row>
    <row r="433" spans="1:6" ht="21.75" customHeight="1" x14ac:dyDescent="0.25">
      <c r="A433" s="36"/>
      <c r="B433" s="37"/>
      <c r="C433" s="106" t="s">
        <v>221</v>
      </c>
      <c r="D433" s="106"/>
      <c r="E433" s="106"/>
      <c r="F433" s="40">
        <f>ROUND((F414+F422+F429),2)</f>
        <v>0</v>
      </c>
    </row>
    <row r="434" spans="1:6" ht="21.75" customHeight="1" x14ac:dyDescent="0.25">
      <c r="A434" s="36"/>
      <c r="B434" s="37"/>
      <c r="C434" s="106" t="s">
        <v>222</v>
      </c>
      <c r="D434" s="106"/>
      <c r="E434" s="106"/>
      <c r="F434" s="40">
        <f>ROUND((F415+F423+F430),2)</f>
        <v>0</v>
      </c>
    </row>
    <row r="435" spans="1:6" ht="21.75" customHeight="1" x14ac:dyDescent="0.25">
      <c r="A435" s="36"/>
      <c r="B435" s="37"/>
      <c r="C435" s="106" t="s">
        <v>223</v>
      </c>
      <c r="D435" s="106"/>
      <c r="E435" s="106"/>
      <c r="F435" s="40">
        <f>ROUND((F416+F424+F431),2)</f>
        <v>0</v>
      </c>
    </row>
    <row r="436" spans="1:6" ht="21.75" customHeight="1" x14ac:dyDescent="0.25">
      <c r="C436" s="45"/>
      <c r="D436" s="45"/>
      <c r="E436" s="45"/>
      <c r="F436" s="46"/>
    </row>
    <row r="437" spans="1:6" ht="20.100000000000001" customHeight="1" x14ac:dyDescent="0.25">
      <c r="C437" s="106" t="s">
        <v>126</v>
      </c>
      <c r="D437" s="106"/>
      <c r="E437" s="106"/>
      <c r="F437" s="40">
        <f>ROUND((F36+F65+F156+F163+F219+F291+F336+F396+F433),2)</f>
        <v>0</v>
      </c>
    </row>
    <row r="438" spans="1:6" ht="20.100000000000001" customHeight="1" x14ac:dyDescent="0.25">
      <c r="C438" s="106" t="s">
        <v>124</v>
      </c>
      <c r="D438" s="106"/>
      <c r="E438" s="106"/>
      <c r="F438" s="40">
        <f>ROUND((F37+F66+F157+F164+F220+F292+F337+F397+F434),2)</f>
        <v>0</v>
      </c>
    </row>
    <row r="439" spans="1:6" ht="20.100000000000001" customHeight="1" x14ac:dyDescent="0.25">
      <c r="C439" s="106" t="s">
        <v>125</v>
      </c>
      <c r="D439" s="106"/>
      <c r="E439" s="106"/>
      <c r="F439" s="40">
        <f>ROUND((F38+F67+F158+F165+F221+F293+F338+F398+F435),2)</f>
        <v>0</v>
      </c>
    </row>
    <row r="441" spans="1:6" ht="33.75" customHeight="1" x14ac:dyDescent="0.25">
      <c r="A441" s="112" t="s">
        <v>262</v>
      </c>
      <c r="B441" s="112"/>
      <c r="C441" s="112"/>
      <c r="D441" s="112"/>
      <c r="E441" s="112"/>
      <c r="F441" s="112"/>
    </row>
    <row r="442" spans="1:6" x14ac:dyDescent="0.25">
      <c r="E442" s="111" t="s">
        <v>263</v>
      </c>
      <c r="F442" s="111"/>
    </row>
    <row r="446" spans="1:6" x14ac:dyDescent="0.25">
      <c r="E446" s="111" t="s">
        <v>264</v>
      </c>
      <c r="F446" s="111"/>
    </row>
  </sheetData>
  <sortState ref="B98:F120">
    <sortCondition ref="B98:B120"/>
  </sortState>
  <mergeCells count="146">
    <mergeCell ref="A441:F441"/>
    <mergeCell ref="E442:F442"/>
    <mergeCell ref="E446:F446"/>
    <mergeCell ref="C154:E154"/>
    <mergeCell ref="A148:F148"/>
    <mergeCell ref="C152:E152"/>
    <mergeCell ref="C153:E153"/>
    <mergeCell ref="C65:E65"/>
    <mergeCell ref="C66:E66"/>
    <mergeCell ref="C67:E67"/>
    <mergeCell ref="C61:E61"/>
    <mergeCell ref="C62:E62"/>
    <mergeCell ref="C53:E53"/>
    <mergeCell ref="C54:E54"/>
    <mergeCell ref="C55:E55"/>
    <mergeCell ref="C45:E45"/>
    <mergeCell ref="C46:E46"/>
    <mergeCell ref="C47:E47"/>
    <mergeCell ref="C437:E437"/>
    <mergeCell ref="C438:E438"/>
    <mergeCell ref="C439:E439"/>
    <mergeCell ref="C14:E14"/>
    <mergeCell ref="C15:E15"/>
    <mergeCell ref="C16:E16"/>
    <mergeCell ref="A18:F18"/>
    <mergeCell ref="C32:E32"/>
    <mergeCell ref="C33:E33"/>
    <mergeCell ref="A93:F93"/>
    <mergeCell ref="C96:E96"/>
    <mergeCell ref="C97:E97"/>
    <mergeCell ref="C144:E144"/>
    <mergeCell ref="C145:E145"/>
    <mergeCell ref="C146:E146"/>
    <mergeCell ref="C156:E156"/>
    <mergeCell ref="C157:E157"/>
    <mergeCell ref="C158:E158"/>
    <mergeCell ref="C98:E98"/>
    <mergeCell ref="A100:F100"/>
    <mergeCell ref="C116:E116"/>
    <mergeCell ref="C117:E117"/>
    <mergeCell ref="C118:E118"/>
    <mergeCell ref="A120:F120"/>
    <mergeCell ref="A1:F1"/>
    <mergeCell ref="A2:F2"/>
    <mergeCell ref="C6:E6"/>
    <mergeCell ref="C7:E7"/>
    <mergeCell ref="C8:E8"/>
    <mergeCell ref="A10:F10"/>
    <mergeCell ref="C89:E89"/>
    <mergeCell ref="C90:E90"/>
    <mergeCell ref="C91:E91"/>
    <mergeCell ref="C34:E34"/>
    <mergeCell ref="C36:E36"/>
    <mergeCell ref="C37:E37"/>
    <mergeCell ref="C38:E38"/>
    <mergeCell ref="A69:F69"/>
    <mergeCell ref="A70:F70"/>
    <mergeCell ref="A40:F40"/>
    <mergeCell ref="A41:F41"/>
    <mergeCell ref="A49:F49"/>
    <mergeCell ref="A57:F57"/>
    <mergeCell ref="C63:E63"/>
    <mergeCell ref="C204:E204"/>
    <mergeCell ref="C205:E205"/>
    <mergeCell ref="C206:E206"/>
    <mergeCell ref="A208:F208"/>
    <mergeCell ref="C215:E215"/>
    <mergeCell ref="C216:E216"/>
    <mergeCell ref="A167:F167"/>
    <mergeCell ref="A168:F168"/>
    <mergeCell ref="C187:E187"/>
    <mergeCell ref="C188:E188"/>
    <mergeCell ref="C189:E189"/>
    <mergeCell ref="A191:F191"/>
    <mergeCell ref="C251:E251"/>
    <mergeCell ref="C252:E252"/>
    <mergeCell ref="C253:E253"/>
    <mergeCell ref="A255:F255"/>
    <mergeCell ref="C268:E268"/>
    <mergeCell ref="C269:E269"/>
    <mergeCell ref="C217:E217"/>
    <mergeCell ref="C219:E219"/>
    <mergeCell ref="C220:E220"/>
    <mergeCell ref="C221:E221"/>
    <mergeCell ref="A224:F224"/>
    <mergeCell ref="A225:F225"/>
    <mergeCell ref="C292:E292"/>
    <mergeCell ref="C293:E293"/>
    <mergeCell ref="A295:F295"/>
    <mergeCell ref="A296:F296"/>
    <mergeCell ref="C305:E305"/>
    <mergeCell ref="C306:E306"/>
    <mergeCell ref="C270:E270"/>
    <mergeCell ref="A272:F272"/>
    <mergeCell ref="C287:E287"/>
    <mergeCell ref="C288:E288"/>
    <mergeCell ref="C289:E289"/>
    <mergeCell ref="C291:E291"/>
    <mergeCell ref="C337:E337"/>
    <mergeCell ref="C338:E338"/>
    <mergeCell ref="A341:F341"/>
    <mergeCell ref="A342:F342"/>
    <mergeCell ref="C362:E362"/>
    <mergeCell ref="C363:E363"/>
    <mergeCell ref="C307:E307"/>
    <mergeCell ref="A309:F309"/>
    <mergeCell ref="C321:E321"/>
    <mergeCell ref="C322:E322"/>
    <mergeCell ref="C323:E323"/>
    <mergeCell ref="C336:E336"/>
    <mergeCell ref="A325:F325"/>
    <mergeCell ref="C332:E332"/>
    <mergeCell ref="C333:E333"/>
    <mergeCell ref="C334:E334"/>
    <mergeCell ref="C392:E392"/>
    <mergeCell ref="C393:E393"/>
    <mergeCell ref="C394:E394"/>
    <mergeCell ref="C396:E396"/>
    <mergeCell ref="C397:E397"/>
    <mergeCell ref="C398:E398"/>
    <mergeCell ref="C364:E364"/>
    <mergeCell ref="A366:F366"/>
    <mergeCell ref="C381:E381"/>
    <mergeCell ref="C382:E382"/>
    <mergeCell ref="C383:E383"/>
    <mergeCell ref="A385:F385"/>
    <mergeCell ref="C431:E431"/>
    <mergeCell ref="C433:E433"/>
    <mergeCell ref="C434:E434"/>
    <mergeCell ref="C435:E435"/>
    <mergeCell ref="A426:F426"/>
    <mergeCell ref="C429:E429"/>
    <mergeCell ref="C430:E430"/>
    <mergeCell ref="A400:F400"/>
    <mergeCell ref="A401:F401"/>
    <mergeCell ref="C414:E414"/>
    <mergeCell ref="C415:E415"/>
    <mergeCell ref="C416:E416"/>
    <mergeCell ref="A418:F418"/>
    <mergeCell ref="C422:E422"/>
    <mergeCell ref="C423:E423"/>
    <mergeCell ref="C424:E424"/>
    <mergeCell ref="C164:E164"/>
    <mergeCell ref="C165:E165"/>
    <mergeCell ref="A160:F160"/>
    <mergeCell ref="C163:E163"/>
  </mergeCells>
  <hyperlinks>
    <hyperlink ref="B249" r:id="rId1" display="https://www.galinos.gr/web/drugs/main/citations/203" xr:uid="{81398A1B-51FE-4065-AB34-CE862D33BF0C}"/>
  </hyperlinks>
  <pageMargins left="0" right="0" top="1.1417322834645669" bottom="1.1417322834645669" header="0.74803149606299213" footer="0.74803149606299213"/>
  <pageSetup paperSize="9" fitToWidth="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193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Vagelis Gerasis</cp:lastModifiedBy>
  <cp:revision>1</cp:revision>
  <cp:lastPrinted>2024-04-18T10:37:21Z</cp:lastPrinted>
  <dcterms:created xsi:type="dcterms:W3CDTF">2020-09-08T08:15:14Z</dcterms:created>
  <dcterms:modified xsi:type="dcterms:W3CDTF">2024-04-24T05:05:36Z</dcterms:modified>
</cp:coreProperties>
</file>