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B78BECB0-2337-4E0A-B8DC-DBA9FEBADE63}" xr6:coauthVersionLast="36" xr6:coauthVersionMax="36" xr10:uidLastSave="{00000000-0000-0000-0000-000000000000}"/>
  <bookViews>
    <workbookView xWindow="120" yWindow="45" windowWidth="18975" windowHeight="11955" xr2:uid="{00000000-000D-0000-FFFF-FFFF00000000}"/>
  </bookViews>
  <sheets>
    <sheet name="Έντυπο Οικ Προσφοράς" sheetId="18" r:id="rId1"/>
  </sheets>
  <definedNames>
    <definedName name="_GoBack" localSheetId="0">'Έντυπο Οικ Προσφοράς'!#REF!</definedName>
  </definedNames>
  <calcPr calcId="191029"/>
</workbook>
</file>

<file path=xl/calcChain.xml><?xml version="1.0" encoding="utf-8"?>
<calcChain xmlns="http://schemas.openxmlformats.org/spreadsheetml/2006/main">
  <c r="F131" i="18" l="1"/>
  <c r="F130" i="18"/>
  <c r="F129" i="18"/>
  <c r="F128" i="18"/>
  <c r="F127" i="18"/>
  <c r="F126" i="18"/>
  <c r="F125" i="18"/>
  <c r="F124" i="18"/>
  <c r="F123" i="18"/>
  <c r="F122" i="18"/>
  <c r="F121" i="18"/>
  <c r="F120" i="18"/>
  <c r="F132" i="18" s="1"/>
  <c r="F113" i="18"/>
  <c r="F112" i="18"/>
  <c r="F105" i="18"/>
  <c r="F104" i="18"/>
  <c r="F103" i="18"/>
  <c r="F102" i="18"/>
  <c r="F95" i="18"/>
  <c r="F94" i="18"/>
  <c r="F93" i="18"/>
  <c r="F86" i="18"/>
  <c r="F85" i="18"/>
  <c r="F84" i="18"/>
  <c r="F83" i="18"/>
  <c r="F82" i="18"/>
  <c r="F64" i="18"/>
  <c r="F63" i="18"/>
  <c r="F62" i="18"/>
  <c r="F61" i="18"/>
  <c r="F60" i="18"/>
  <c r="F59" i="18"/>
  <c r="F52" i="18"/>
  <c r="F51" i="18"/>
  <c r="F50" i="18"/>
  <c r="F49" i="18"/>
  <c r="F48" i="18"/>
  <c r="F41" i="18"/>
  <c r="F40" i="18"/>
  <c r="F39" i="18"/>
  <c r="F38" i="18"/>
  <c r="F37" i="18"/>
  <c r="F30" i="18"/>
  <c r="F29" i="18"/>
  <c r="F28" i="18"/>
  <c r="F27" i="18"/>
  <c r="F26" i="18"/>
  <c r="F25" i="18"/>
  <c r="F31" i="18" s="1"/>
  <c r="F24" i="18"/>
  <c r="F23" i="18"/>
  <c r="F22" i="18"/>
  <c r="F21" i="18"/>
  <c r="F20" i="18"/>
  <c r="F13" i="18"/>
  <c r="F12" i="18"/>
  <c r="F11" i="18"/>
  <c r="F10" i="18"/>
  <c r="F9" i="18"/>
  <c r="F8" i="18"/>
  <c r="F7" i="18"/>
  <c r="F6" i="18"/>
  <c r="F5" i="18"/>
  <c r="F4" i="18"/>
  <c r="F114" i="18" l="1"/>
  <c r="F106" i="18"/>
  <c r="F107" i="18" s="1"/>
  <c r="F108" i="18" s="1"/>
  <c r="F96" i="18"/>
  <c r="F97" i="18" s="1"/>
  <c r="F98" i="18" s="1"/>
  <c r="F87" i="18"/>
  <c r="F65" i="18"/>
  <c r="F66" i="18" s="1"/>
  <c r="F67" i="18" s="1"/>
  <c r="F53" i="18"/>
  <c r="F54" i="18" s="1"/>
  <c r="F55" i="18" s="1"/>
  <c r="F42" i="18"/>
  <c r="F43" i="18" s="1"/>
  <c r="F44" i="18" s="1"/>
  <c r="F14" i="18"/>
  <c r="F32" i="18"/>
  <c r="F33" i="18" s="1"/>
  <c r="F15" i="18"/>
  <c r="F115" i="18"/>
  <c r="F116" i="18" s="1"/>
  <c r="F133" i="18"/>
  <c r="F134" i="18" s="1"/>
  <c r="F136" i="18" l="1"/>
  <c r="F88" i="18"/>
  <c r="F69" i="18"/>
  <c r="F137" i="18"/>
  <c r="F70" i="18"/>
  <c r="F16" i="18"/>
  <c r="F71" i="18" s="1"/>
  <c r="F89" i="18"/>
  <c r="F138" i="18" s="1"/>
</calcChain>
</file>

<file path=xl/sharedStrings.xml><?xml version="1.0" encoding="utf-8"?>
<sst xmlns="http://schemas.openxmlformats.org/spreadsheetml/2006/main" count="240" uniqueCount="98">
  <si>
    <t>α/α</t>
  </si>
  <si>
    <t>Περιγραφή</t>
  </si>
  <si>
    <t>Φ.Π.Α. 24%</t>
  </si>
  <si>
    <t>τεμάχιο</t>
  </si>
  <si>
    <t>Μονάδα μέτρησης</t>
  </si>
  <si>
    <t>Σύνολο Φ.Π.Α.</t>
  </si>
  <si>
    <t>Σύνολο 1ης Ομάδας</t>
  </si>
  <si>
    <t>Σύνολο 2ης Ομάδας</t>
  </si>
  <si>
    <t xml:space="preserve">Γενικό Σύνολο 2ης Ομάδας </t>
  </si>
  <si>
    <t>Γενικό Σύνολο 1ης Ομάδας</t>
  </si>
  <si>
    <t>Γενικό Σύνολο Α΄ Υποομάδας</t>
  </si>
  <si>
    <t>Γενικό Σύνολο Β΄ Υποομάδας</t>
  </si>
  <si>
    <t>Γενικό Σύνολο Γ΄ Υποομάδας</t>
  </si>
  <si>
    <t>Γενικό Σύνολο Δ΄ Υποομάδας</t>
  </si>
  <si>
    <t>Γενικό Σύνολο Ε΄ Υποομάδας</t>
  </si>
  <si>
    <t xml:space="preserve">Αφίσα μίας (1) όψης, διαστάσεων Α3, σε 4 χρώματα, χαρτί βέλβετ 170 γρ. για εκδήλωση της Δ/νσης Προσχολικής Αγωγής (έως 3 διαφορετικές ή ίδιες εκτυπώσεις) </t>
  </si>
  <si>
    <t>Ποσότητα</t>
  </si>
  <si>
    <t>Σύνολο Β΄ υποομάδας</t>
  </si>
  <si>
    <t>Σύνολο Α΄ υποομάδας</t>
  </si>
  <si>
    <t>Σύνολο Γ΄ υποομάδας</t>
  </si>
  <si>
    <t>Σύνολο Δ΄ υποομάδας</t>
  </si>
  <si>
    <t>Σύνολο Ε΄ υποομάδας</t>
  </si>
  <si>
    <t>Ε΄ Υποομάδα: Διευρυμένο Κέντρο Κοινότητας Δήμου Ιλίου/Κ.Α.Ε.: 60.6615.0001</t>
  </si>
  <si>
    <t>Β΄ Υποομάδα:  Διεύθυνση Πολιτισμού/Κ.Α.Ε.: 15.6471.0001</t>
  </si>
  <si>
    <t>Γ΄ Υποομάδα:  Αυτοτελές Τμήμα Αθλητισμού, Νέας Γενιάς, Παιδείας και Δια Βίου Μάθησης/Κ.Α.Ε.: 15.6471.0001</t>
  </si>
  <si>
    <t>Δ΄ Υποομάδα:  Διεύθυνση Προσχολικής Αγωγής/Κ.Α.Ε.: 15.6471.0001</t>
  </si>
  <si>
    <t>Καφέ φάκελοι διαστάσεων 41 εκ Χ 31 εκ, χωρίς παράθυρο</t>
  </si>
  <si>
    <t>Α΄ Υποομάδα:  Γραφείο Τύπου και Δημοσίων Σχέσεων</t>
  </si>
  <si>
    <t>Α΄ Υποομάδα: Γραφείο Τύπου και Δημοσίων Σχέσεων/Κ.Α.Ε.: 15.6471.0001</t>
  </si>
  <si>
    <t>Τιμή Μονάδας</t>
  </si>
  <si>
    <t>Σύνολο</t>
  </si>
  <si>
    <t xml:space="preserve">Κάρτα Ιατρείου Μητρικού Θηλασμού-Βρεφικής Βιβλιοθήκης, σε χαρτί velvet βάρους 300 gr, εκτύπωση μιας όψης, σε 4 χρώματα, διαστάσεων περίπου πλάτους 10 εκ. και ύψους: 15 εκ., η οποία θα φέρει το λογότυπο του Δήμου Ιλίου-Κοινωνικής Υπηρεσίας.  </t>
  </si>
  <si>
    <t xml:space="preserve">Έντυπα/Προσκλήσεις, μονόφυλλα σε χαρτί βέλβετ βάρους 300γρ., 2 όψεων (ίδια ή διαφορετική μακέτα σε κάθε όψη), διαστάσεων έως 15 εκ Χ 21 εκ σε 4 χρώματα (έως 60 διαφορετικές εκτυπώσεις) </t>
  </si>
  <si>
    <t xml:space="preserve">Έντυπα/Προσκλήσεις,  κλειστές σε χαρτί βέλβετ βάρους 300γρ., 4 σελίδων διαστάσεων, 14 εκ Χ 21 εκ σε 4 χρώματα (έως 3 διαφορετικές εκτυπώσεις)   </t>
  </si>
  <si>
    <t xml:space="preserve">Έντυπα μονόφυλλα σε χαρτί βέλβετ βάρους 170 γρ., διαστάσεων  έως 17 εκ Χ 24 εκ, δύο όψεων (ίδια ή διαφορετική μακέτα σε κάθε όψη), σε 4 χρώματα (έως 10 διαφορετικές εκτυπώσεις)  </t>
  </si>
  <si>
    <t>Πρόσκληση  σε χαρτί βέλβετ βάρους 300 γρ, μονόφυλλη, δύο (2) όψεων, διαστάσεων έως 10 εκ Χ 21 εκ, σε 4 χρώματα (έως 2 διαφορετικές ή ίδιες εκτυπώσεις)</t>
  </si>
  <si>
    <t>Αναμνηστικό Δίπλωμα σε χαρτί βέλβετ βάρους 170 γρ, διαστάσεων Α4 σε τέσσερα χρώματα (έως 4 διαφορετικές ή ίδιες εκτυπώσεις)</t>
  </si>
  <si>
    <t>Αφίσα για το παιδικό φεστιβάλ, σε χαρτί βέλβετ βάρους 170 γρ., διαστάσεων Α3, σε 4 χρώματα  (σε μία εκτύπωση)</t>
  </si>
  <si>
    <r>
      <t xml:space="preserve">Πρόσκληση για το Παιδικό φεστιβάλ, </t>
    </r>
    <r>
      <rPr>
        <u/>
        <sz val="11"/>
        <color indexed="8"/>
        <rFont val="Calibri"/>
        <family val="2"/>
        <charset val="161"/>
        <scheme val="minor"/>
      </rPr>
      <t>τετράπτυχο</t>
    </r>
    <r>
      <rPr>
        <sz val="11"/>
        <color indexed="8"/>
        <rFont val="Calibri"/>
        <family val="2"/>
        <charset val="161"/>
        <scheme val="minor"/>
      </rPr>
      <t xml:space="preserve">, οκτώ (8) όψεις, σε χαρτί βέλβετ βάρους 300 gr., διαστάσεων έως 56  εκ Χ 16,5 εκ, </t>
    </r>
    <r>
      <rPr>
        <u/>
        <sz val="11"/>
        <color indexed="8"/>
        <rFont val="Calibri"/>
        <family val="2"/>
        <charset val="161"/>
        <scheme val="minor"/>
      </rPr>
      <t>ή</t>
    </r>
    <r>
      <rPr>
        <sz val="11"/>
        <color indexed="8"/>
        <rFont val="Calibri"/>
        <family val="2"/>
        <charset val="161"/>
        <scheme val="minor"/>
      </rPr>
      <t xml:space="preserve"> </t>
    </r>
    <r>
      <rPr>
        <u/>
        <sz val="11"/>
        <color indexed="8"/>
        <rFont val="Calibri"/>
        <family val="2"/>
        <charset val="161"/>
        <scheme val="minor"/>
      </rPr>
      <t>τρίπτυχο</t>
    </r>
    <r>
      <rPr>
        <sz val="11"/>
        <color indexed="8"/>
        <rFont val="Calibri"/>
        <family val="2"/>
        <charset val="161"/>
        <scheme val="minor"/>
      </rPr>
      <t>, έξι (6) όψεις, σε χαρτί βέλβετ βάρους 300 γρ., διαστάσεων έως 46 εκ Χ 16,5 εκ,  σε 4 χρώματα (σε μία εκτύπωση)</t>
    </r>
  </si>
  <si>
    <t>Λάβαρο από μουσαμά PVC 450 γραμμαρίων με μανίκια στο επάνω μέρος, με σωλήνα και σχοινί στήριξης, σε σχήμα λαβάρου και με κατάληξη V, διαστάσεις 1,5 μ Χ 1,0 μ</t>
  </si>
  <si>
    <t>Ντοσιέ φόλτερ, κλειστό διαστάσεων 23,5 εκ Χ  31 εκ, σε χρώμα κρεμ ανοικτό, σε χαρτί βέλβετ 400 γρ, πλαστικοποίηση ματ, με τοπικό UV γυαλιστερό</t>
  </si>
  <si>
    <t>Λευκοί φάκελοι με αυτοκόλλητο, διαστάσεων 11,4 εκ Χ 23 εκ, οι οποίοι θα φέρουν το σήμα του Δήμου Ιλίου σε δύο χρώματα χωρίς διαφανές παράθυρο</t>
  </si>
  <si>
    <t>Λευκοί φάκελοι με αυτοκόλλητο, διαστάσεων 11,4 εκ Χ 23 εκ, οι οποίοι θα φέρουν το σήμα του Δήμου Ιλίου σε δύο χρώματα με διαφανές παράθυρο</t>
  </si>
  <si>
    <t>Καφέ φάκελοι με αυτοκόλλητο, διαστάσεων 23 εκ Χ 32 εκ, χωρίς παράθυρο, οι οποίοι θα φέρουν το σήμα του Δήμου Ιλίου σε δύο χρώματα</t>
  </si>
  <si>
    <t>Λευκοί φάκελοι με αυτοκόλλητο, διαστάσεων 11,4 εκ Χ 23 εκ, χωρίς λογότυπο, χωρίς διαφανές παράθυρο</t>
  </si>
  <si>
    <t>Λευκοί φάκελοι με αυτοκόλλητο, διαστάσεων 11,4 εκ Χ 23 εκ, χωρίς λογότυπο, με διαφανές παράθυρο</t>
  </si>
  <si>
    <t>Λευκοί φάκελοι με αυτοκόλλητο, διαστάσεων 23 εκ Χ 32 εκ,οι οποίοι θα φέρουν το σήμα του Δήμου Ιλίου σε δύο χρώματα, χωρίς παράθυρο</t>
  </si>
  <si>
    <t>Λευκοί φάκελοι με αυτοκόλλητο, διαστάσεων 23 εκ Χ 32 εκ, χωρίς παράθυρο, χωρίς λογότυπο</t>
  </si>
  <si>
    <t>Καφέ φάκελοι με αυτοκόλλητο, διαστάσεων 23 εκ Χ 32 εκ, οι οποίοι θα φέρουν το σήμα του Δήμου Ιλίου σε δύο χρώματα, χωρίς παράθυρο</t>
  </si>
  <si>
    <t>Καφέ φάκελοι με αυτοκόλλητο, διαστάσεων 23 εκ Χ 32 εκ, χωρίς παράθυρο, χωρίς λογότυπο</t>
  </si>
  <si>
    <t>Λευκοί φάκελοι με αυτοκόλλητο, διαστάσεων 25 εκ Χ 35 εκ, χωρίς παράθυρο, χωρίς λογότυπο</t>
  </si>
  <si>
    <t>Λευκοί φάκελοι με αυτοκόλλητο, διαστάσεων 25 εκ Χ 35 εκ, οι οποίοι θα φέρουν το σήμα του Δήμου Ιλίου σε δύο χρώματα, χωρίς παράθυρο</t>
  </si>
  <si>
    <t>Καφέ φάκελοι με αυτοκόλλητο, διαστάσεων 25 εκ Χ 35 εκ, χωρίς παράθυρο, χωρίς λογότυπο</t>
  </si>
  <si>
    <t>Καφέ φάκελοι με αυτοκόλλητο, διαστάσεων 25 εκ Χ 35 εκ, οι οποίοι θα φέρουν το σήμα του Δήμου Ιλίου σε δύο χρώματα, χωρίς παράθυρο</t>
  </si>
  <si>
    <t>Αυτοκόλλητα γράμματα για περίπτερα, διαστάσεων 3,00 μ Χ 0,18 μ με την τοποθέτησή τους στον χώρο που θα υποδεικνύεται κάθε φορά από τον υπεύθυνο της Διεύθυνσης Πολιτισμού</t>
  </si>
  <si>
    <t xml:space="preserve">Καρτέλες βιβλιοθήκης διαστάσεων 6,5 εκ Χ 13 εκ,  σε χαρτί  βάρους 300γρ., 1 χρώμα </t>
  </si>
  <si>
    <t>Φύλλα ημερομηνίας 15 εκ Χ 10 εκ. σε λευκό χαρτί βάρους 80 γρ.</t>
  </si>
  <si>
    <t>Ντοσιέ φόλτερ, κλειστό, διαστάσεων 23 εκ Χ  31 εκ, τεσσάρων χρωμάτων, σε χαρτί βέλβετ βάρους 350 γρ, πλαστικοποίηση ματ, με τοπικό UV γυαλιστερό</t>
  </si>
  <si>
    <t>Καφέ φάκελοι με αυτοκόλλητο, διαστάσεων 23 εκ Χ 32 εκ, οι οποίοι θα φέρουν το σήμα του Δήμου Ιλίου σε δύο χρώματα</t>
  </si>
  <si>
    <t>Κάρτες πέτου, διαστάσεων 9 εκ Χ 5,5 εκ,  σε 4 χρώματα, σμίκρυνση εξώφυλλου πρόσκλησης σε χαρτί βέλβετ βάρους 100 γρ.</t>
  </si>
  <si>
    <t xml:space="preserve">Κάρτα Δημοτικών Ιατρείων, σε χαρτί velvet βάρους 300 γρ, εκτύπωση μιας όψης, σε 2 χρώματα, διαστάσεων περίπου πλάτους 9 εκ. και ύψους: 5,5 εκ., η οποία θα φέρει το λογότυπο του Δήμου Ιλίου. </t>
  </si>
  <si>
    <t xml:space="preserve">Αφίσες σε χαρτί βέλβετ βάρους 150 gr., διαστάσεων περίπου 21 cm x 30 (A4) cm, σε 4 χρώματα (έως 8 διαφορετικές ή ίδιες εκτυπώσεις) </t>
  </si>
  <si>
    <t>Ντοσιέ φόλτερ, κλειστό, διαστάσεων 23 cm x  32,5 cm, τεσσάρων χρωμάτων, σε χαρτί βέλβετ βάρους 400 gr, πλαστικοποίηση ματ, με τοπικό UV γυαλιστερό με δύο κάτω σταθερά αυτιά</t>
  </si>
  <si>
    <t>Αυτοκόλλητο CD (ροζέτα) (6 διαφορετικές ή ίδιες  εκτυπώσεις)</t>
  </si>
  <si>
    <t>Αυτοκόλλητο PVC λευκό, διαστάσεων 50 Χ 70, σε 4 χρώματα (4 διαφορετικές ή ίδιες εκτυπώσεις)</t>
  </si>
  <si>
    <t>Β΄ Υποομάδα:  Διεύθυνση Πολιτισμού</t>
  </si>
  <si>
    <t>Γ΄ Υποομάδα:  Διεύθυνση Προσχολικής Αγωγής</t>
  </si>
  <si>
    <t xml:space="preserve">Δ΄ Υποομάδα:  Διεύθυνση Κοινωνικής Προστασίας και Υγείας </t>
  </si>
  <si>
    <t>Ε΄ Υποομάδα: Λοιπές Υπηρεσίες</t>
  </si>
  <si>
    <t>Έντυπο δημοσιοποίησης δράσεων και προγραμμάτων της Κοινωνικής Υπηρεσίας, σε χαρτί βέλβετ βάρους 170 γρ., δίπτυχο, τέσσερις (4) σελίδες, δύο (2) όψεων ανά σελίδα, διαστάσεων έως 14 εκ Χ 20 εκ, κλειστά, σε 4 χρώματα (έως 6 διαφορετικές ή ίδιες εκτυπώσεις)</t>
  </si>
  <si>
    <t>Έντυπο δημοσιοποίησης δράσεων και προγραμμάτων της Κοινωνικής Υπηρεσίας, σε χαρτί βέλβετ βάρους 170γρ., μονόφυλλο, δύο (2) σελίδες, δύο (2) όψεων ανά σελίδα, διαστάσεων έως 14 εκ Χ 20 εκ, σε 4 χρώματα (έως 6 διαφορετικές ή ίδιες εκτυπώσεις)</t>
  </si>
  <si>
    <t>Έντυπο δημοσιοποίησης δράσεων και προγραμμάτων της Κοινωνικής Υπηρεσίας, σε χαρτί βέλβετ βάρους 170γρ., μονόφυλλο, μίας (1) σελίδας, μίας (1) όψης, διαστάσεων έως 10 εκ Χ 14 εκ, σε 4 χρώματα (έως 6 διαφορετικές ή ίδιες εκτυπώσεις)</t>
  </si>
  <si>
    <t>Αφίσα σε χαρτί βέλβετ βάρους 150 γρ., διαστάσεων έως 29 εκ Χ 43 εκ, μίας (1) όψης, σε 4 χρώματα (έως 16 διαφορετικές ή ίδιες εκτυπώσεις)</t>
  </si>
  <si>
    <t>Προσκλήσεις για εκδηλώσεις μονόφυλλες σε χαρτί βέλβετ βάρους 300 gr, (μίας ή δύο όψεων - ίδιας ή διαφορετικής μακέτας ανά όψη), διαστάσεων έως 15 cm x 21 cm, σε 4 χρώματα (έως 50 διαφορετικές ή ίδιες εκτυπώσεις)</t>
  </si>
  <si>
    <t>Προσκλήσεις για εκδηλώσεις σε χαρτί βέλβετ βάρους 300 gr., δίπτυχο, 4 σελίδων (2 όψεων/σελίδα) , διαστάσεων έως 15 cm x 21 cm, σε 4 χρώματα (έως 10 διαφορετικές ή ίδιες εκτυπώσεις)</t>
  </si>
  <si>
    <t>Έντυπα για δραστηριότητες – εκδηλώσεις του Δήμου σε χαρτί βέλβετ βάρους 150 gr., 4 σελίδων, δίπτυχο (2 όψεων ανά σελίδα),  διαστάσεων έως 17 cm x 24 cm κλειστά, σε 4 χρώματα, (έως 8 διαφορετικές ή ίδιες εκτυπώσεις)</t>
  </si>
  <si>
    <t>Έντυπα για δραστηριότητες – εκδηλώσεις του Δήμου σε χαρτί βέλβετ βάρους 150 gr., 8 σελίδων, δέσιμο με καρφίτσα, 2 όψεων ανά σελίδα, διαστάσεων έως 17 cm x 24 cm κλειστά, σε 4 χρώματα, (έως 4 διαφορετικές ή ίδιες εκτυπώσεις)</t>
  </si>
  <si>
    <t xml:space="preserve">Αφίσες σε χαρτί βέλβετ βάρους 150 gr., διαστάσεων περίπου 29 cm x 43 cm (A3), σε 4 χρώματα (έως 16 διαφορετικές ή ίδιες εκτυπώσεις) </t>
  </si>
  <si>
    <t>Έντυπα για δραστηριότητες – εκδηλώσεις του Δήμου σε χαρτί βέλβετ βάρους 150 gr., 16 σελίδων, δέσιμο με καρφίτσα, 2 όψεων ανά σελίδα, διαστάσεων έως 17 cm x 24 cm κλειστά, σε 4 χρώματα, (έως 10 διαφορετικές ή ίδιες εκτυπώσεις)</t>
  </si>
  <si>
    <t xml:space="preserve">Έντυπα  κλειστά σε χαρτί βέλβετ βάρους 170γρ. 4 σελίδων  διαστάσεων έως 17 εκ Χ 24 εκ, σε 4 χρώματα (έως 7 διαφορετικές εκτυπώσεις)       </t>
  </si>
  <si>
    <t xml:space="preserve">Έντυπα σε χαρτί βέλβετ 170γρ., 8 σελίδων (δέσιμο με καρφίτσα), διαστάσεων 14 εκ Χ 21 εκ, κλειστά σε 4 χρώματα (έως 7 διαφορετικές εκτυπώσεις) </t>
  </si>
  <si>
    <t xml:space="preserve">Έντυπα σε χαρτί βέλβετ βάρους 170 γρ., 16 σελίδες (δέσιμο με καρφίτσα) διαστάσεων 14 εκ Χ 21 εκ, κλειστά σε 4χρώματα (έως 10 διαφορετικές εκτυπώσεις) </t>
  </si>
  <si>
    <r>
      <t xml:space="preserve">Έντυπα μονόφυλλα σε χαρτί βέλβετ βάρους 170 γρ., διαστάσεων 30 εκ Χ 21 εκ </t>
    </r>
    <r>
      <rPr>
        <u/>
        <sz val="11"/>
        <color theme="1"/>
        <rFont val="Calibri"/>
        <family val="2"/>
        <charset val="161"/>
        <scheme val="minor"/>
      </rPr>
      <t>δύο όψεων</t>
    </r>
    <r>
      <rPr>
        <sz val="11"/>
        <color theme="1"/>
        <rFont val="Calibri"/>
        <family val="2"/>
        <charset val="161"/>
        <scheme val="minor"/>
      </rPr>
      <t xml:space="preserve"> (Α4) (ίδια ή διαφορετική μακέτα σε κάθε όψη),  σε 4 χρώματα (έως 8 διαφορετικές εκτυπώσεις)  </t>
    </r>
  </si>
  <si>
    <t xml:space="preserve">Έντυπα μονόφυλλα σε χαρτί βέλβετ βάρους 300 γρ., διαστάσεων 30cmΧ21cm μίας όψης (Α4) (για ΕΠΑΙΝΟΥΣ),  σε 4 χρώματα (έως 9 διαφορετικές εκτυπώσεις)  </t>
  </si>
  <si>
    <r>
      <t>Αφίσες σε χαρτί βέλβετ βάρους 150gr  διαστάσεων 29 εκ x 43 εκ (Α3), σε 4 χρώματα (έως</t>
    </r>
    <r>
      <rPr>
        <sz val="11"/>
        <color rgb="FFFF0000"/>
        <rFont val="Calibri"/>
        <family val="2"/>
        <charset val="161"/>
        <scheme val="minor"/>
      </rPr>
      <t xml:space="preserve"> </t>
    </r>
    <r>
      <rPr>
        <sz val="11"/>
        <rFont val="Calibri"/>
        <family val="2"/>
        <charset val="161"/>
        <scheme val="minor"/>
      </rPr>
      <t xml:space="preserve">8 </t>
    </r>
    <r>
      <rPr>
        <sz val="11"/>
        <color rgb="FF000000"/>
        <rFont val="Calibri"/>
        <family val="2"/>
        <charset val="161"/>
        <scheme val="minor"/>
      </rPr>
      <t>διαφορετικές ή ίδιες εκτυπώσεις)</t>
    </r>
  </si>
  <si>
    <t>Έντυπο  σε χαρτί βέλβετ βάρους 120 γρ  μονόφυλλου μίας (1) όψης, διαστάσεων έως 17 εκ x29 εκ, σε 4 χρώματα (έως 10 διαφορετικές ή ίδιες εκτυπώσεις)</t>
  </si>
  <si>
    <t>Πρόσκληση, σε χαρτί βέλβετ βάρους 300γρ., μονόφυλλη, δύο (2) όψεων ανά σελίδα, διαστάσεων έως 20 εκ Χ 10 εκ σε 4 χρώματα (έως 15 διαφορετικές ή ίδιες εκτυπώσεις)</t>
  </si>
  <si>
    <t>1η Ομάδα: Εκτυπωμένα έντυπα</t>
  </si>
  <si>
    <t>2η Ομάδα Ειδών: Φάκελοι αλληλογραφίας/Κ.Α.Ε.: 10.6613.0001</t>
  </si>
  <si>
    <t>Έντυπο  σε χαρτί βέλβετ βάρους 150 γρ. δίπτυχο, 4 σελίδων, 2 όψεων ανά σελίδα, διαστάσεων έως 14 εκ Χ 21 εκ, κλειστά, σε 4 χρώματα (1 εκτύπωση)</t>
  </si>
  <si>
    <r>
      <t xml:space="preserve">Έντυπα σε χαρτί βέλβετ βάρους 170 γρ. 2 όψεων, 12 σελίδων, διαστάσεων (δέσιμο με καρφίτσα) 14 εκ Χ 21 εκ, </t>
    </r>
    <r>
      <rPr>
        <sz val="11"/>
        <rFont val="Calibri"/>
        <family val="2"/>
        <charset val="161"/>
        <scheme val="minor"/>
      </rPr>
      <t xml:space="preserve">κλειστά, σε </t>
    </r>
    <r>
      <rPr>
        <sz val="11"/>
        <color theme="1"/>
        <rFont val="Calibri"/>
        <family val="2"/>
        <charset val="161"/>
        <scheme val="minor"/>
      </rPr>
      <t xml:space="preserve">4χρώματα (έως 7 διαφορετικές εκτυπώσεις) </t>
    </r>
  </si>
  <si>
    <r>
      <t xml:space="preserve">Έντυπο «Εσωτερικός Κανονισμός Παιδικών και Βρεφονηπιακών Σταθμών», σε χαρτί βέλβετ βάρους 170 γρ., 2 όψεων, 16 σελίδων, </t>
    </r>
    <r>
      <rPr>
        <sz val="11"/>
        <color indexed="8"/>
        <rFont val="Calibri"/>
        <family val="2"/>
        <charset val="161"/>
        <scheme val="minor"/>
      </rPr>
      <t>δέσιμο με καρφίτσα,  διαστάσεων έως 16 εκ Χ 21 εκ, σε 4 χρώματα (σε μία εκτύπωση)</t>
    </r>
  </si>
  <si>
    <t>Εργασίες για την έκδοση πρόσκλησης για εκδήλωση μονόφυλλο, 2 όψεων, διαστάσεων έως 15 εκ. Χ 21 εκ. σε 4 χρώματα (έως 2 διαφορετικές εκτυπώσεις)</t>
  </si>
  <si>
    <t xml:space="preserve">Αφίσες σε χαρτί βέλβετ βάρους 250 γρ., πλαστικοποιημένα,  διαστάσεων 1 μ Χ 1μ, μίας όψης, σε 4 χρώματα (έως 12 διαφορετικές εκτυπώσεις)  </t>
  </si>
  <si>
    <t xml:space="preserve">Αφίσες σε χαρτί βέλβετ βάρους 150 γρ., διαστάσεων 29 εκ Χ 43 εκ (Α3), τετράχρωμες (έως 60 διαφορετικές εκτυπώσεις)  </t>
  </si>
  <si>
    <t>Έλαβα γνώση και αποδέχομαι πλήρως και ανεπιφύλακτα τους όρους και τις τεχνικές προδιαγραφές του παρόντος διαγωνισμού</t>
  </si>
  <si>
    <t>……….., ……/……/2024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</si>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</sst>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;[Red]#,##0.00\ _€"/>
    <numFmt numFmtId="165" formatCode="#,##0;[Red]#,##0"/>
    <numFmt numFmtId="166" formatCode="#,##0.00\ &quot;€&quot;;[Red]#,##0.00\ &quot;€&quot;"/>
    <numFmt numFmtId="167" formatCode="#,##0\ _€;[Red]#,##0\ _€"/>
  </numFmts>
  <fonts count="10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u/>
      <sz val="11"/>
      <color theme="1"/>
      <name val="Calibri"/>
      <family val="2"/>
      <charset val="161"/>
      <scheme val="minor"/>
    </font>
    <font>
      <u/>
      <sz val="11"/>
      <color indexed="8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0" xfId="0" applyFont="1" applyFill="1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66" fontId="0" fillId="2" borderId="4" xfId="0" applyNumberFormat="1" applyFont="1" applyFill="1" applyBorder="1" applyAlignment="1">
      <alignment horizontal="center" vertical="center"/>
    </xf>
    <xf numFmtId="166" fontId="0" fillId="2" borderId="1" xfId="0" applyNumberFormat="1" applyFont="1" applyFill="1" applyBorder="1" applyAlignment="1">
      <alignment horizontal="center" vertical="center"/>
    </xf>
    <xf numFmtId="166" fontId="0" fillId="2" borderId="1" xfId="0" applyNumberFormat="1" applyFont="1" applyFill="1" applyBorder="1" applyAlignment="1">
      <alignment horizontal="center" vertical="center" wrapText="1"/>
    </xf>
    <xf numFmtId="3" fontId="0" fillId="2" borderId="4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" xfId="0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167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167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166" fontId="2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3" fontId="0" fillId="0" borderId="4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166" fontId="0" fillId="2" borderId="0" xfId="0" applyNumberFormat="1" applyFont="1" applyFill="1" applyBorder="1" applyAlignment="1">
      <alignment horizontal="center" vertical="center"/>
    </xf>
  </cellXfs>
  <cellStyles count="2">
    <cellStyle name="Κανονικό" xfId="0" builtinId="0"/>
    <cellStyle name="Κανονικό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3"/>
  <sheetViews>
    <sheetView tabSelected="1" workbookViewId="0">
      <selection activeCell="L147" sqref="L147"/>
    </sheetView>
  </sheetViews>
  <sheetFormatPr defaultRowHeight="15" x14ac:dyDescent="0.25"/>
  <cols>
    <col min="1" max="1" width="4.140625" style="1" customWidth="1"/>
    <col min="2" max="2" width="48.85546875" style="1" customWidth="1"/>
    <col min="3" max="3" width="9.5703125" style="1" customWidth="1"/>
    <col min="4" max="4" width="9.7109375" style="1" customWidth="1"/>
    <col min="5" max="5" width="10.85546875" style="1" customWidth="1"/>
    <col min="6" max="6" width="11" style="1" customWidth="1"/>
    <col min="7" max="16384" width="9.140625" style="1"/>
  </cols>
  <sheetData>
    <row r="1" spans="1:6" ht="28.5" customHeight="1" x14ac:dyDescent="0.25">
      <c r="A1" s="55" t="s">
        <v>87</v>
      </c>
      <c r="B1" s="55"/>
      <c r="C1" s="55"/>
      <c r="D1" s="55"/>
      <c r="E1" s="55"/>
      <c r="F1" s="55"/>
    </row>
    <row r="2" spans="1:6" ht="26.25" customHeight="1" x14ac:dyDescent="0.25">
      <c r="A2" s="55" t="s">
        <v>28</v>
      </c>
      <c r="B2" s="55"/>
      <c r="C2" s="55"/>
      <c r="D2" s="55"/>
      <c r="E2" s="55"/>
      <c r="F2" s="55"/>
    </row>
    <row r="3" spans="1:6" ht="37.5" customHeight="1" x14ac:dyDescent="0.25">
      <c r="A3" s="2" t="s">
        <v>0</v>
      </c>
      <c r="B3" s="3" t="s">
        <v>1</v>
      </c>
      <c r="C3" s="3" t="s">
        <v>4</v>
      </c>
      <c r="D3" s="3" t="s">
        <v>16</v>
      </c>
      <c r="E3" s="2" t="s">
        <v>29</v>
      </c>
      <c r="F3" s="2" t="s">
        <v>30</v>
      </c>
    </row>
    <row r="4" spans="1:6" ht="90.75" customHeight="1" x14ac:dyDescent="0.25">
      <c r="A4" s="4">
        <v>1</v>
      </c>
      <c r="B4" s="5" t="s">
        <v>73</v>
      </c>
      <c r="C4" s="12" t="s">
        <v>3</v>
      </c>
      <c r="D4" s="9">
        <v>15000</v>
      </c>
      <c r="E4" s="6">
        <v>0</v>
      </c>
      <c r="F4" s="7">
        <f>ROUND((D4*E4),2)</f>
        <v>0</v>
      </c>
    </row>
    <row r="5" spans="1:6" ht="75" customHeight="1" x14ac:dyDescent="0.25">
      <c r="A5" s="4">
        <v>2</v>
      </c>
      <c r="B5" s="5" t="s">
        <v>74</v>
      </c>
      <c r="C5" s="12" t="s">
        <v>3</v>
      </c>
      <c r="D5" s="9">
        <v>3000</v>
      </c>
      <c r="E5" s="6">
        <v>0</v>
      </c>
      <c r="F5" s="7">
        <f t="shared" ref="F5:F13" si="0">ROUND((D5*E5),2)</f>
        <v>0</v>
      </c>
    </row>
    <row r="6" spans="1:6" ht="93" customHeight="1" x14ac:dyDescent="0.25">
      <c r="A6" s="4">
        <v>3</v>
      </c>
      <c r="B6" s="5" t="s">
        <v>75</v>
      </c>
      <c r="C6" s="12" t="s">
        <v>3</v>
      </c>
      <c r="D6" s="9">
        <v>4000</v>
      </c>
      <c r="E6" s="6">
        <v>0</v>
      </c>
      <c r="F6" s="7">
        <f t="shared" si="0"/>
        <v>0</v>
      </c>
    </row>
    <row r="7" spans="1:6" ht="96.75" customHeight="1" x14ac:dyDescent="0.25">
      <c r="A7" s="4">
        <v>4</v>
      </c>
      <c r="B7" s="5" t="s">
        <v>76</v>
      </c>
      <c r="C7" s="12" t="s">
        <v>3</v>
      </c>
      <c r="D7" s="9">
        <v>12000</v>
      </c>
      <c r="E7" s="6">
        <v>0</v>
      </c>
      <c r="F7" s="7">
        <f t="shared" si="0"/>
        <v>0</v>
      </c>
    </row>
    <row r="8" spans="1:6" ht="70.5" customHeight="1" x14ac:dyDescent="0.25">
      <c r="A8" s="4">
        <v>5</v>
      </c>
      <c r="B8" s="5" t="s">
        <v>77</v>
      </c>
      <c r="C8" s="12" t="s">
        <v>3</v>
      </c>
      <c r="D8" s="9">
        <v>1600</v>
      </c>
      <c r="E8" s="6">
        <v>0</v>
      </c>
      <c r="F8" s="7">
        <f t="shared" si="0"/>
        <v>0</v>
      </c>
    </row>
    <row r="9" spans="1:6" ht="68.25" customHeight="1" x14ac:dyDescent="0.25">
      <c r="A9" s="4">
        <v>6</v>
      </c>
      <c r="B9" s="5" t="s">
        <v>61</v>
      </c>
      <c r="C9" s="12" t="s">
        <v>3</v>
      </c>
      <c r="D9" s="9">
        <v>200</v>
      </c>
      <c r="E9" s="6">
        <v>0</v>
      </c>
      <c r="F9" s="7">
        <f t="shared" si="0"/>
        <v>0</v>
      </c>
    </row>
    <row r="10" spans="1:6" ht="86.25" customHeight="1" x14ac:dyDescent="0.25">
      <c r="A10" s="4">
        <v>7</v>
      </c>
      <c r="B10" s="5" t="s">
        <v>78</v>
      </c>
      <c r="C10" s="12" t="s">
        <v>3</v>
      </c>
      <c r="D10" s="9">
        <v>20000</v>
      </c>
      <c r="E10" s="6">
        <v>0</v>
      </c>
      <c r="F10" s="7">
        <f t="shared" si="0"/>
        <v>0</v>
      </c>
    </row>
    <row r="11" spans="1:6" ht="81" customHeight="1" x14ac:dyDescent="0.25">
      <c r="A11" s="4">
        <v>8</v>
      </c>
      <c r="B11" s="5" t="s">
        <v>62</v>
      </c>
      <c r="C11" s="12" t="s">
        <v>3</v>
      </c>
      <c r="D11" s="9">
        <v>400</v>
      </c>
      <c r="E11" s="6">
        <v>0</v>
      </c>
      <c r="F11" s="7">
        <f t="shared" si="0"/>
        <v>0</v>
      </c>
    </row>
    <row r="12" spans="1:6" ht="39" customHeight="1" x14ac:dyDescent="0.25">
      <c r="A12" s="4">
        <v>9</v>
      </c>
      <c r="B12" s="5" t="s">
        <v>63</v>
      </c>
      <c r="C12" s="12" t="s">
        <v>3</v>
      </c>
      <c r="D12" s="9">
        <v>300</v>
      </c>
      <c r="E12" s="6">
        <v>0</v>
      </c>
      <c r="F12" s="7">
        <f t="shared" si="0"/>
        <v>0</v>
      </c>
    </row>
    <row r="13" spans="1:6" ht="52.5" customHeight="1" x14ac:dyDescent="0.25">
      <c r="A13" s="4">
        <v>10</v>
      </c>
      <c r="B13" s="5" t="s">
        <v>64</v>
      </c>
      <c r="C13" s="12" t="s">
        <v>3</v>
      </c>
      <c r="D13" s="9">
        <v>2400</v>
      </c>
      <c r="E13" s="6">
        <v>0</v>
      </c>
      <c r="F13" s="7">
        <f t="shared" si="0"/>
        <v>0</v>
      </c>
    </row>
    <row r="14" spans="1:6" ht="21.6" customHeight="1" x14ac:dyDescent="0.25">
      <c r="A14" s="46" t="s">
        <v>18</v>
      </c>
      <c r="B14" s="46"/>
      <c r="C14" s="46"/>
      <c r="D14" s="46"/>
      <c r="E14" s="46"/>
      <c r="F14" s="10">
        <f>ROUND(SUM(F4:F13),2)</f>
        <v>0</v>
      </c>
    </row>
    <row r="15" spans="1:6" ht="21.6" customHeight="1" x14ac:dyDescent="0.25">
      <c r="A15" s="45" t="s">
        <v>2</v>
      </c>
      <c r="B15" s="45"/>
      <c r="C15" s="45"/>
      <c r="D15" s="45"/>
      <c r="E15" s="45"/>
      <c r="F15" s="7">
        <f>ROUND((F14*0.24),2)</f>
        <v>0</v>
      </c>
    </row>
    <row r="16" spans="1:6" ht="21.6" customHeight="1" x14ac:dyDescent="0.25">
      <c r="A16" s="46" t="s">
        <v>10</v>
      </c>
      <c r="B16" s="46"/>
      <c r="C16" s="46"/>
      <c r="D16" s="46"/>
      <c r="E16" s="46"/>
      <c r="F16" s="10">
        <f>ROUND((F14+F15),2)</f>
        <v>0</v>
      </c>
    </row>
    <row r="17" spans="1:6" s="11" customFormat="1" ht="21.6" customHeight="1" x14ac:dyDescent="0.25">
      <c r="A17" s="40"/>
      <c r="B17" s="40"/>
      <c r="C17" s="40"/>
      <c r="D17" s="40"/>
    </row>
    <row r="18" spans="1:6" ht="26.25" customHeight="1" x14ac:dyDescent="0.25">
      <c r="A18" s="52" t="s">
        <v>23</v>
      </c>
      <c r="B18" s="53"/>
      <c r="C18" s="53"/>
      <c r="D18" s="53"/>
      <c r="E18" s="53"/>
      <c r="F18" s="54"/>
    </row>
    <row r="19" spans="1:6" ht="37.5" customHeight="1" x14ac:dyDescent="0.25">
      <c r="A19" s="2" t="s">
        <v>0</v>
      </c>
      <c r="B19" s="2" t="s">
        <v>1</v>
      </c>
      <c r="C19" s="3" t="s">
        <v>4</v>
      </c>
      <c r="D19" s="3" t="s">
        <v>16</v>
      </c>
      <c r="E19" s="2" t="s">
        <v>29</v>
      </c>
      <c r="F19" s="2" t="s">
        <v>30</v>
      </c>
    </row>
    <row r="20" spans="1:6" ht="78.75" customHeight="1" x14ac:dyDescent="0.25">
      <c r="A20" s="4">
        <v>11</v>
      </c>
      <c r="B20" s="29" t="s">
        <v>32</v>
      </c>
      <c r="C20" s="18" t="s">
        <v>3</v>
      </c>
      <c r="D20" s="30">
        <v>20000</v>
      </c>
      <c r="E20" s="37">
        <v>0</v>
      </c>
      <c r="F20" s="38">
        <f t="shared" ref="F20:F30" si="1">ROUND((D20*E20),2)</f>
        <v>0</v>
      </c>
    </row>
    <row r="21" spans="1:6" ht="66.75" customHeight="1" x14ac:dyDescent="0.25">
      <c r="A21" s="4">
        <v>12</v>
      </c>
      <c r="B21" s="29" t="s">
        <v>33</v>
      </c>
      <c r="C21" s="18" t="s">
        <v>3</v>
      </c>
      <c r="D21" s="30">
        <v>1500</v>
      </c>
      <c r="E21" s="37">
        <v>0</v>
      </c>
      <c r="F21" s="38">
        <f t="shared" si="1"/>
        <v>0</v>
      </c>
    </row>
    <row r="22" spans="1:6" ht="62.25" customHeight="1" x14ac:dyDescent="0.25">
      <c r="A22" s="4">
        <v>13</v>
      </c>
      <c r="B22" s="29" t="s">
        <v>79</v>
      </c>
      <c r="C22" s="18" t="s">
        <v>3</v>
      </c>
      <c r="D22" s="30">
        <v>15000</v>
      </c>
      <c r="E22" s="37">
        <v>0</v>
      </c>
      <c r="F22" s="38">
        <f t="shared" si="1"/>
        <v>0</v>
      </c>
    </row>
    <row r="23" spans="1:6" ht="65.25" customHeight="1" x14ac:dyDescent="0.25">
      <c r="A23" s="4">
        <v>14</v>
      </c>
      <c r="B23" s="5" t="s">
        <v>80</v>
      </c>
      <c r="C23" s="18" t="s">
        <v>3</v>
      </c>
      <c r="D23" s="30">
        <v>14000</v>
      </c>
      <c r="E23" s="37">
        <v>0</v>
      </c>
      <c r="F23" s="38">
        <f t="shared" si="1"/>
        <v>0</v>
      </c>
    </row>
    <row r="24" spans="1:6" ht="75" customHeight="1" x14ac:dyDescent="0.25">
      <c r="A24" s="4">
        <v>15</v>
      </c>
      <c r="B24" s="29" t="s">
        <v>90</v>
      </c>
      <c r="C24" s="18" t="s">
        <v>3</v>
      </c>
      <c r="D24" s="30">
        <v>15000</v>
      </c>
      <c r="E24" s="37">
        <v>0</v>
      </c>
      <c r="F24" s="38">
        <f t="shared" si="1"/>
        <v>0</v>
      </c>
    </row>
    <row r="25" spans="1:6" ht="81.75" customHeight="1" x14ac:dyDescent="0.25">
      <c r="A25" s="4">
        <v>16</v>
      </c>
      <c r="B25" s="5" t="s">
        <v>81</v>
      </c>
      <c r="C25" s="18" t="s">
        <v>3</v>
      </c>
      <c r="D25" s="30">
        <v>20000</v>
      </c>
      <c r="E25" s="37">
        <v>0</v>
      </c>
      <c r="F25" s="38">
        <f t="shared" si="1"/>
        <v>0</v>
      </c>
    </row>
    <row r="26" spans="1:6" ht="60" customHeight="1" x14ac:dyDescent="0.25">
      <c r="A26" s="4">
        <v>17</v>
      </c>
      <c r="B26" s="29" t="s">
        <v>94</v>
      </c>
      <c r="C26" s="18" t="s">
        <v>3</v>
      </c>
      <c r="D26" s="30">
        <v>3000</v>
      </c>
      <c r="E26" s="37">
        <v>0</v>
      </c>
      <c r="F26" s="38">
        <f t="shared" si="1"/>
        <v>0</v>
      </c>
    </row>
    <row r="27" spans="1:6" ht="78.75" customHeight="1" x14ac:dyDescent="0.25">
      <c r="A27" s="4">
        <v>18</v>
      </c>
      <c r="B27" s="29" t="s">
        <v>82</v>
      </c>
      <c r="C27" s="18" t="s">
        <v>3</v>
      </c>
      <c r="D27" s="30">
        <v>4000</v>
      </c>
      <c r="E27" s="37">
        <v>0</v>
      </c>
      <c r="F27" s="38">
        <f t="shared" si="1"/>
        <v>0</v>
      </c>
    </row>
    <row r="28" spans="1:6" ht="72.75" customHeight="1" x14ac:dyDescent="0.25">
      <c r="A28" s="4">
        <v>19</v>
      </c>
      <c r="B28" s="29" t="s">
        <v>83</v>
      </c>
      <c r="C28" s="18" t="s">
        <v>3</v>
      </c>
      <c r="D28" s="30">
        <v>2800</v>
      </c>
      <c r="E28" s="37">
        <v>0</v>
      </c>
      <c r="F28" s="38">
        <f t="shared" si="1"/>
        <v>0</v>
      </c>
    </row>
    <row r="29" spans="1:6" ht="79.5" customHeight="1" x14ac:dyDescent="0.25">
      <c r="A29" s="4">
        <v>20</v>
      </c>
      <c r="B29" s="29" t="s">
        <v>34</v>
      </c>
      <c r="C29" s="18" t="s">
        <v>3</v>
      </c>
      <c r="D29" s="30">
        <v>20000</v>
      </c>
      <c r="E29" s="37">
        <v>0</v>
      </c>
      <c r="F29" s="38">
        <f t="shared" si="1"/>
        <v>0</v>
      </c>
    </row>
    <row r="30" spans="1:6" ht="60" customHeight="1" x14ac:dyDescent="0.25">
      <c r="A30" s="4">
        <v>21</v>
      </c>
      <c r="B30" s="29" t="s">
        <v>93</v>
      </c>
      <c r="C30" s="18" t="s">
        <v>3</v>
      </c>
      <c r="D30" s="30">
        <v>48</v>
      </c>
      <c r="E30" s="37">
        <v>0</v>
      </c>
      <c r="F30" s="38">
        <f t="shared" si="1"/>
        <v>0</v>
      </c>
    </row>
    <row r="31" spans="1:6" ht="21.6" customHeight="1" x14ac:dyDescent="0.25">
      <c r="A31" s="46" t="s">
        <v>17</v>
      </c>
      <c r="B31" s="46"/>
      <c r="C31" s="46"/>
      <c r="D31" s="46"/>
      <c r="E31" s="46"/>
      <c r="F31" s="10">
        <f>ROUND(SUM(F20:F30),2)</f>
        <v>0</v>
      </c>
    </row>
    <row r="32" spans="1:6" ht="21.6" customHeight="1" x14ac:dyDescent="0.25">
      <c r="A32" s="45" t="s">
        <v>2</v>
      </c>
      <c r="B32" s="45"/>
      <c r="C32" s="45"/>
      <c r="D32" s="45"/>
      <c r="E32" s="45"/>
      <c r="F32" s="7">
        <f>ROUND((F31*0.24),2)</f>
        <v>0</v>
      </c>
    </row>
    <row r="33" spans="1:6" ht="21.6" customHeight="1" x14ac:dyDescent="0.25">
      <c r="A33" s="46" t="s">
        <v>11</v>
      </c>
      <c r="B33" s="46"/>
      <c r="C33" s="46"/>
      <c r="D33" s="46"/>
      <c r="E33" s="46"/>
      <c r="F33" s="10">
        <f>ROUND((F31+F32),2)</f>
        <v>0</v>
      </c>
    </row>
    <row r="34" spans="1:6" s="11" customFormat="1" ht="21.6" customHeight="1" x14ac:dyDescent="0.25">
      <c r="A34" s="40"/>
      <c r="B34" s="40"/>
      <c r="C34" s="40"/>
      <c r="D34" s="40"/>
    </row>
    <row r="35" spans="1:6" ht="37.5" customHeight="1" x14ac:dyDescent="0.25">
      <c r="A35" s="52" t="s">
        <v>24</v>
      </c>
      <c r="B35" s="53"/>
      <c r="C35" s="53"/>
      <c r="D35" s="53"/>
      <c r="E35" s="53"/>
      <c r="F35" s="54"/>
    </row>
    <row r="36" spans="1:6" ht="37.5" customHeight="1" x14ac:dyDescent="0.25">
      <c r="A36" s="2" t="s">
        <v>0</v>
      </c>
      <c r="B36" s="3" t="s">
        <v>1</v>
      </c>
      <c r="C36" s="3" t="s">
        <v>4</v>
      </c>
      <c r="D36" s="3" t="s">
        <v>16</v>
      </c>
      <c r="E36" s="2" t="s">
        <v>29</v>
      </c>
      <c r="F36" s="2" t="s">
        <v>30</v>
      </c>
    </row>
    <row r="37" spans="1:6" ht="61.5" customHeight="1" x14ac:dyDescent="0.25">
      <c r="A37" s="4">
        <v>22</v>
      </c>
      <c r="B37" s="16" t="s">
        <v>89</v>
      </c>
      <c r="C37" s="21" t="s">
        <v>3</v>
      </c>
      <c r="D37" s="30">
        <v>5000</v>
      </c>
      <c r="E37" s="6">
        <v>0</v>
      </c>
      <c r="F37" s="6">
        <f t="shared" ref="F37:F41" si="2">ROUND((D37*E37),2)</f>
        <v>0</v>
      </c>
    </row>
    <row r="38" spans="1:6" ht="64.5" customHeight="1" x14ac:dyDescent="0.25">
      <c r="A38" s="4">
        <v>23</v>
      </c>
      <c r="B38" s="16" t="s">
        <v>84</v>
      </c>
      <c r="C38" s="21" t="s">
        <v>3</v>
      </c>
      <c r="D38" s="21">
        <v>800</v>
      </c>
      <c r="E38" s="6">
        <v>0</v>
      </c>
      <c r="F38" s="6">
        <f t="shared" si="2"/>
        <v>0</v>
      </c>
    </row>
    <row r="39" spans="1:6" ht="71.25" customHeight="1" x14ac:dyDescent="0.25">
      <c r="A39" s="4">
        <v>24</v>
      </c>
      <c r="B39" s="16" t="s">
        <v>85</v>
      </c>
      <c r="C39" s="17" t="s">
        <v>3</v>
      </c>
      <c r="D39" s="41">
        <v>20000</v>
      </c>
      <c r="E39" s="6">
        <v>0</v>
      </c>
      <c r="F39" s="6">
        <f t="shared" si="2"/>
        <v>0</v>
      </c>
    </row>
    <row r="40" spans="1:6" ht="78" customHeight="1" x14ac:dyDescent="0.25">
      <c r="A40" s="4">
        <v>25</v>
      </c>
      <c r="B40" s="16" t="s">
        <v>35</v>
      </c>
      <c r="C40" s="21" t="s">
        <v>3</v>
      </c>
      <c r="D40" s="9">
        <v>2000</v>
      </c>
      <c r="E40" s="6">
        <v>0</v>
      </c>
      <c r="F40" s="6">
        <f t="shared" si="2"/>
        <v>0</v>
      </c>
    </row>
    <row r="41" spans="1:6" ht="69.75" customHeight="1" x14ac:dyDescent="0.25">
      <c r="A41" s="4">
        <v>26</v>
      </c>
      <c r="B41" s="34" t="s">
        <v>36</v>
      </c>
      <c r="C41" s="21" t="s">
        <v>3</v>
      </c>
      <c r="D41" s="9">
        <v>3600</v>
      </c>
      <c r="E41" s="6">
        <v>0</v>
      </c>
      <c r="F41" s="6">
        <f t="shared" si="2"/>
        <v>0</v>
      </c>
    </row>
    <row r="42" spans="1:6" ht="21.6" customHeight="1" x14ac:dyDescent="0.25">
      <c r="A42" s="46" t="s">
        <v>19</v>
      </c>
      <c r="B42" s="46"/>
      <c r="C42" s="46"/>
      <c r="D42" s="46"/>
      <c r="E42" s="46"/>
      <c r="F42" s="10">
        <f>ROUND(SUM(F37:F41),2)</f>
        <v>0</v>
      </c>
    </row>
    <row r="43" spans="1:6" ht="21.6" customHeight="1" x14ac:dyDescent="0.25">
      <c r="A43" s="45" t="s">
        <v>2</v>
      </c>
      <c r="B43" s="45"/>
      <c r="C43" s="45"/>
      <c r="D43" s="45"/>
      <c r="E43" s="45"/>
      <c r="F43" s="7">
        <f>ROUND((F42*0.24),2)</f>
        <v>0</v>
      </c>
    </row>
    <row r="44" spans="1:6" ht="21.6" customHeight="1" x14ac:dyDescent="0.25">
      <c r="A44" s="46" t="s">
        <v>12</v>
      </c>
      <c r="B44" s="46"/>
      <c r="C44" s="46"/>
      <c r="D44" s="46"/>
      <c r="E44" s="46"/>
      <c r="F44" s="10">
        <f>ROUND((F42+F43),2)</f>
        <v>0</v>
      </c>
    </row>
    <row r="45" spans="1:6" s="11" customFormat="1" ht="21.6" customHeight="1" x14ac:dyDescent="0.25">
      <c r="A45" s="40"/>
      <c r="B45" s="40"/>
      <c r="C45" s="40"/>
      <c r="D45" s="40"/>
    </row>
    <row r="46" spans="1:6" ht="26.25" customHeight="1" x14ac:dyDescent="0.25">
      <c r="A46" s="52" t="s">
        <v>25</v>
      </c>
      <c r="B46" s="53"/>
      <c r="C46" s="53"/>
      <c r="D46" s="53"/>
      <c r="E46" s="53"/>
      <c r="F46" s="54"/>
    </row>
    <row r="47" spans="1:6" ht="37.5" customHeight="1" x14ac:dyDescent="0.25">
      <c r="A47" s="14" t="s">
        <v>0</v>
      </c>
      <c r="B47" s="15" t="s">
        <v>1</v>
      </c>
      <c r="C47" s="3" t="s">
        <v>4</v>
      </c>
      <c r="D47" s="3" t="s">
        <v>16</v>
      </c>
      <c r="E47" s="2" t="s">
        <v>29</v>
      </c>
      <c r="F47" s="2" t="s">
        <v>30</v>
      </c>
    </row>
    <row r="48" spans="1:6" ht="57" customHeight="1" x14ac:dyDescent="0.25">
      <c r="A48" s="4">
        <v>27</v>
      </c>
      <c r="B48" s="16" t="s">
        <v>37</v>
      </c>
      <c r="C48" s="21" t="s">
        <v>3</v>
      </c>
      <c r="D48" s="30">
        <v>60</v>
      </c>
      <c r="E48" s="6">
        <v>0</v>
      </c>
      <c r="F48" s="6">
        <f t="shared" ref="F48:F52" si="3">ROUND((D48*E48),2)</f>
        <v>0</v>
      </c>
    </row>
    <row r="49" spans="1:6" ht="99" customHeight="1" x14ac:dyDescent="0.25">
      <c r="A49" s="4">
        <v>28</v>
      </c>
      <c r="B49" s="16" t="s">
        <v>38</v>
      </c>
      <c r="C49" s="21" t="s">
        <v>3</v>
      </c>
      <c r="D49" s="30">
        <v>1300</v>
      </c>
      <c r="E49" s="6">
        <v>0</v>
      </c>
      <c r="F49" s="6">
        <f t="shared" si="3"/>
        <v>0</v>
      </c>
    </row>
    <row r="50" spans="1:6" ht="87" customHeight="1" x14ac:dyDescent="0.25">
      <c r="A50" s="4">
        <v>29</v>
      </c>
      <c r="B50" s="16" t="s">
        <v>91</v>
      </c>
      <c r="C50" s="21" t="s">
        <v>3</v>
      </c>
      <c r="D50" s="30">
        <v>5000</v>
      </c>
      <c r="E50" s="6">
        <v>0</v>
      </c>
      <c r="F50" s="6">
        <f t="shared" si="3"/>
        <v>0</v>
      </c>
    </row>
    <row r="51" spans="1:6" ht="76.5" customHeight="1" x14ac:dyDescent="0.25">
      <c r="A51" s="4">
        <v>30</v>
      </c>
      <c r="B51" s="16" t="s">
        <v>15</v>
      </c>
      <c r="C51" s="21" t="s">
        <v>3</v>
      </c>
      <c r="D51" s="30">
        <v>650</v>
      </c>
      <c r="E51" s="6">
        <v>0</v>
      </c>
      <c r="F51" s="6">
        <f t="shared" si="3"/>
        <v>0</v>
      </c>
    </row>
    <row r="52" spans="1:6" ht="62.25" customHeight="1" x14ac:dyDescent="0.25">
      <c r="A52" s="4">
        <v>31</v>
      </c>
      <c r="B52" s="16" t="s">
        <v>92</v>
      </c>
      <c r="C52" s="21" t="s">
        <v>3</v>
      </c>
      <c r="D52" s="30">
        <v>1000</v>
      </c>
      <c r="E52" s="6">
        <v>0</v>
      </c>
      <c r="F52" s="6">
        <f t="shared" si="3"/>
        <v>0</v>
      </c>
    </row>
    <row r="53" spans="1:6" ht="21.6" customHeight="1" x14ac:dyDescent="0.25">
      <c r="A53" s="46" t="s">
        <v>20</v>
      </c>
      <c r="B53" s="46"/>
      <c r="C53" s="46"/>
      <c r="D53" s="46"/>
      <c r="E53" s="46"/>
      <c r="F53" s="10">
        <f>ROUND(SUM(F48:F52),2)</f>
        <v>0</v>
      </c>
    </row>
    <row r="54" spans="1:6" ht="21.6" customHeight="1" x14ac:dyDescent="0.25">
      <c r="A54" s="45" t="s">
        <v>2</v>
      </c>
      <c r="B54" s="45"/>
      <c r="C54" s="45"/>
      <c r="D54" s="45"/>
      <c r="E54" s="45"/>
      <c r="F54" s="7">
        <f>ROUND((F53*0.24),2)</f>
        <v>0</v>
      </c>
    </row>
    <row r="55" spans="1:6" ht="21.6" customHeight="1" x14ac:dyDescent="0.25">
      <c r="A55" s="46" t="s">
        <v>13</v>
      </c>
      <c r="B55" s="46"/>
      <c r="C55" s="46"/>
      <c r="D55" s="46"/>
      <c r="E55" s="46"/>
      <c r="F55" s="10">
        <f>ROUND((F53+F54),2)</f>
        <v>0</v>
      </c>
    </row>
    <row r="56" spans="1:6" ht="21.6" customHeight="1" x14ac:dyDescent="0.25">
      <c r="A56" s="40"/>
      <c r="B56" s="40"/>
      <c r="C56" s="40"/>
      <c r="D56" s="40"/>
    </row>
    <row r="57" spans="1:6" ht="26.25" customHeight="1" x14ac:dyDescent="0.25">
      <c r="A57" s="47" t="s">
        <v>22</v>
      </c>
      <c r="B57" s="48"/>
      <c r="C57" s="48"/>
      <c r="D57" s="48"/>
      <c r="E57" s="48"/>
      <c r="F57" s="49"/>
    </row>
    <row r="58" spans="1:6" ht="37.5" customHeight="1" x14ac:dyDescent="0.25">
      <c r="A58" s="19" t="s">
        <v>0</v>
      </c>
      <c r="B58" s="20" t="s">
        <v>1</v>
      </c>
      <c r="C58" s="3" t="s">
        <v>4</v>
      </c>
      <c r="D58" s="3" t="s">
        <v>16</v>
      </c>
      <c r="E58" s="2" t="s">
        <v>29</v>
      </c>
      <c r="F58" s="2" t="s">
        <v>30</v>
      </c>
    </row>
    <row r="59" spans="1:6" ht="90" customHeight="1" x14ac:dyDescent="0.25">
      <c r="A59" s="4">
        <v>32</v>
      </c>
      <c r="B59" s="33" t="s">
        <v>69</v>
      </c>
      <c r="C59" s="35" t="s">
        <v>3</v>
      </c>
      <c r="D59" s="36">
        <v>3000</v>
      </c>
      <c r="E59" s="37">
        <v>0</v>
      </c>
      <c r="F59" s="38">
        <f t="shared" ref="F59:F64" si="4">ROUND((D59*E59),2)</f>
        <v>0</v>
      </c>
    </row>
    <row r="60" spans="1:6" ht="93" customHeight="1" x14ac:dyDescent="0.25">
      <c r="A60" s="4">
        <v>33</v>
      </c>
      <c r="B60" s="33" t="s">
        <v>70</v>
      </c>
      <c r="C60" s="12" t="s">
        <v>3</v>
      </c>
      <c r="D60" s="36">
        <v>4000</v>
      </c>
      <c r="E60" s="37">
        <v>0</v>
      </c>
      <c r="F60" s="38">
        <f t="shared" si="4"/>
        <v>0</v>
      </c>
    </row>
    <row r="61" spans="1:6" ht="96.75" customHeight="1" x14ac:dyDescent="0.25">
      <c r="A61" s="4">
        <v>34</v>
      </c>
      <c r="B61" s="33" t="s">
        <v>71</v>
      </c>
      <c r="C61" s="12" t="s">
        <v>3</v>
      </c>
      <c r="D61" s="36">
        <v>4000</v>
      </c>
      <c r="E61" s="37">
        <v>0</v>
      </c>
      <c r="F61" s="38">
        <f t="shared" si="4"/>
        <v>0</v>
      </c>
    </row>
    <row r="62" spans="1:6" ht="61.5" customHeight="1" x14ac:dyDescent="0.25">
      <c r="A62" s="4">
        <v>35</v>
      </c>
      <c r="B62" s="33" t="s">
        <v>72</v>
      </c>
      <c r="C62" s="12" t="s">
        <v>3</v>
      </c>
      <c r="D62" s="36">
        <v>3000</v>
      </c>
      <c r="E62" s="37">
        <v>0</v>
      </c>
      <c r="F62" s="38">
        <f t="shared" si="4"/>
        <v>0</v>
      </c>
    </row>
    <row r="63" spans="1:6" ht="72.75" customHeight="1" x14ac:dyDescent="0.25">
      <c r="A63" s="4">
        <v>36</v>
      </c>
      <c r="B63" s="33" t="s">
        <v>86</v>
      </c>
      <c r="C63" s="12" t="s">
        <v>3</v>
      </c>
      <c r="D63" s="36">
        <v>9000</v>
      </c>
      <c r="E63" s="37">
        <v>0</v>
      </c>
      <c r="F63" s="38">
        <f t="shared" si="4"/>
        <v>0</v>
      </c>
    </row>
    <row r="64" spans="1:6" ht="83.25" customHeight="1" x14ac:dyDescent="0.25">
      <c r="A64" s="4">
        <v>37</v>
      </c>
      <c r="B64" s="33" t="s">
        <v>39</v>
      </c>
      <c r="C64" s="12" t="s">
        <v>3</v>
      </c>
      <c r="D64" s="36">
        <v>15</v>
      </c>
      <c r="E64" s="37">
        <v>0</v>
      </c>
      <c r="F64" s="38">
        <f t="shared" si="4"/>
        <v>0</v>
      </c>
    </row>
    <row r="65" spans="1:6" ht="21.6" customHeight="1" x14ac:dyDescent="0.25">
      <c r="A65" s="50" t="s">
        <v>21</v>
      </c>
      <c r="B65" s="50"/>
      <c r="C65" s="50"/>
      <c r="D65" s="50"/>
      <c r="E65" s="50"/>
      <c r="F65" s="10">
        <f>ROUND(SUM(F59:F64),2)</f>
        <v>0</v>
      </c>
    </row>
    <row r="66" spans="1:6" ht="21.6" customHeight="1" x14ac:dyDescent="0.25">
      <c r="A66" s="51" t="s">
        <v>2</v>
      </c>
      <c r="B66" s="51"/>
      <c r="C66" s="51"/>
      <c r="D66" s="51"/>
      <c r="E66" s="51"/>
      <c r="F66" s="7">
        <f>ROUND((F65*0.24),2)</f>
        <v>0</v>
      </c>
    </row>
    <row r="67" spans="1:6" ht="21.6" customHeight="1" x14ac:dyDescent="0.25">
      <c r="A67" s="50" t="s">
        <v>14</v>
      </c>
      <c r="B67" s="50"/>
      <c r="C67" s="50"/>
      <c r="D67" s="50"/>
      <c r="E67" s="50"/>
      <c r="F67" s="10">
        <f>ROUND((F65+F66),2)</f>
        <v>0</v>
      </c>
    </row>
    <row r="68" spans="1:6" ht="21.6" customHeight="1" x14ac:dyDescent="0.25">
      <c r="A68" s="40"/>
      <c r="B68" s="40"/>
      <c r="C68" s="40"/>
      <c r="D68" s="40"/>
    </row>
    <row r="69" spans="1:6" ht="21.6" customHeight="1" x14ac:dyDescent="0.25">
      <c r="A69" s="46" t="s">
        <v>6</v>
      </c>
      <c r="B69" s="46"/>
      <c r="C69" s="46"/>
      <c r="D69" s="46"/>
      <c r="E69" s="46"/>
      <c r="F69" s="10">
        <f>ROUND((F14+F31+F42+F53+F65),2)</f>
        <v>0</v>
      </c>
    </row>
    <row r="70" spans="1:6" ht="21.6" customHeight="1" x14ac:dyDescent="0.25">
      <c r="A70" s="45" t="s">
        <v>5</v>
      </c>
      <c r="B70" s="45"/>
      <c r="C70" s="45"/>
      <c r="D70" s="45"/>
      <c r="E70" s="45"/>
      <c r="F70" s="7">
        <f>ROUND((F15+F32+F43+F54+F66),2)</f>
        <v>0</v>
      </c>
    </row>
    <row r="71" spans="1:6" ht="21.6" customHeight="1" x14ac:dyDescent="0.25">
      <c r="A71" s="50" t="s">
        <v>9</v>
      </c>
      <c r="B71" s="50"/>
      <c r="C71" s="50"/>
      <c r="D71" s="50"/>
      <c r="E71" s="50"/>
      <c r="F71" s="10">
        <f>ROUND((F16+F33+F44+F55+F67),2)</f>
        <v>0</v>
      </c>
    </row>
    <row r="72" spans="1:6" ht="33" customHeight="1" x14ac:dyDescent="0.25">
      <c r="A72" s="56" t="s">
        <v>95</v>
      </c>
      <c r="B72" s="56"/>
      <c r="C72" s="56"/>
      <c r="D72" s="56"/>
      <c r="E72" s="56"/>
      <c r="F72" s="56"/>
    </row>
    <row r="73" spans="1:6" ht="21.6" customHeight="1" x14ac:dyDescent="0.25">
      <c r="A73" s="39"/>
      <c r="B73" s="39"/>
      <c r="C73" s="39"/>
      <c r="D73" s="39"/>
      <c r="E73" s="57" t="s">
        <v>96</v>
      </c>
      <c r="F73" s="57"/>
    </row>
    <row r="74" spans="1:6" ht="21.6" customHeight="1" x14ac:dyDescent="0.25">
      <c r="A74" s="39"/>
      <c r="B74" s="39"/>
      <c r="C74" s="39"/>
      <c r="D74" s="39"/>
      <c r="E74" s="58"/>
      <c r="F74" s="59"/>
    </row>
    <row r="75" spans="1:6" ht="20.25" customHeight="1" x14ac:dyDescent="0.25">
      <c r="A75" s="39"/>
      <c r="B75" s="39"/>
      <c r="C75" s="39"/>
      <c r="D75" s="39"/>
      <c r="E75" s="58"/>
      <c r="F75" s="59"/>
    </row>
    <row r="76" spans="1:6" ht="21.6" customHeight="1" x14ac:dyDescent="0.25">
      <c r="A76" s="39"/>
      <c r="B76" s="39"/>
      <c r="C76" s="39"/>
      <c r="D76" s="39"/>
      <c r="E76" s="57" t="s">
        <v>97</v>
      </c>
      <c r="F76" s="57"/>
    </row>
    <row r="77" spans="1:6" ht="21.6" customHeight="1" x14ac:dyDescent="0.25">
      <c r="A77" s="39"/>
      <c r="B77" s="39"/>
      <c r="C77" s="39"/>
      <c r="D77" s="39"/>
      <c r="E77" s="39"/>
      <c r="F77" s="32"/>
    </row>
    <row r="78" spans="1:6" ht="21.6" customHeight="1" x14ac:dyDescent="0.25">
      <c r="A78" s="39"/>
      <c r="B78" s="39"/>
      <c r="C78" s="39"/>
      <c r="D78" s="39"/>
      <c r="E78" s="39"/>
      <c r="F78" s="32"/>
    </row>
    <row r="79" spans="1:6" ht="26.25" customHeight="1" x14ac:dyDescent="0.25">
      <c r="A79" s="52" t="s">
        <v>88</v>
      </c>
      <c r="B79" s="53"/>
      <c r="C79" s="53"/>
      <c r="D79" s="53"/>
      <c r="E79" s="53"/>
      <c r="F79" s="54"/>
    </row>
    <row r="80" spans="1:6" ht="26.25" customHeight="1" x14ac:dyDescent="0.25">
      <c r="A80" s="52" t="s">
        <v>27</v>
      </c>
      <c r="B80" s="53"/>
      <c r="C80" s="53"/>
      <c r="D80" s="53"/>
      <c r="E80" s="53"/>
      <c r="F80" s="54"/>
    </row>
    <row r="81" spans="1:6" ht="37.5" customHeight="1" x14ac:dyDescent="0.25">
      <c r="A81" s="2" t="s">
        <v>0</v>
      </c>
      <c r="B81" s="3" t="s">
        <v>1</v>
      </c>
      <c r="C81" s="3" t="s">
        <v>4</v>
      </c>
      <c r="D81" s="3" t="s">
        <v>16</v>
      </c>
      <c r="E81" s="2" t="s">
        <v>29</v>
      </c>
      <c r="F81" s="2" t="s">
        <v>30</v>
      </c>
    </row>
    <row r="82" spans="1:6" ht="60" customHeight="1" x14ac:dyDescent="0.25">
      <c r="A82" s="4">
        <v>38</v>
      </c>
      <c r="B82" s="16" t="s">
        <v>40</v>
      </c>
      <c r="C82" s="21" t="s">
        <v>3</v>
      </c>
      <c r="D82" s="22">
        <v>300</v>
      </c>
      <c r="E82" s="13">
        <v>0</v>
      </c>
      <c r="F82" s="13">
        <f t="shared" ref="F82:F86" si="5">ROUND((D82*E82),2)</f>
        <v>0</v>
      </c>
    </row>
    <row r="83" spans="1:6" ht="62.25" customHeight="1" x14ac:dyDescent="0.25">
      <c r="A83" s="4">
        <v>39</v>
      </c>
      <c r="B83" s="16" t="s">
        <v>41</v>
      </c>
      <c r="C83" s="21" t="s">
        <v>3</v>
      </c>
      <c r="D83" s="22">
        <v>2000</v>
      </c>
      <c r="E83" s="13">
        <v>0</v>
      </c>
      <c r="F83" s="13">
        <f t="shared" si="5"/>
        <v>0</v>
      </c>
    </row>
    <row r="84" spans="1:6" ht="66" customHeight="1" x14ac:dyDescent="0.25">
      <c r="A84" s="4">
        <v>40</v>
      </c>
      <c r="B84" s="16" t="s">
        <v>42</v>
      </c>
      <c r="C84" s="21" t="s">
        <v>3</v>
      </c>
      <c r="D84" s="22">
        <v>1000</v>
      </c>
      <c r="E84" s="13">
        <v>0</v>
      </c>
      <c r="F84" s="13">
        <f t="shared" si="5"/>
        <v>0</v>
      </c>
    </row>
    <row r="85" spans="1:6" ht="42" customHeight="1" x14ac:dyDescent="0.25">
      <c r="A85" s="4">
        <v>41</v>
      </c>
      <c r="B85" s="16" t="s">
        <v>26</v>
      </c>
      <c r="C85" s="21" t="s">
        <v>3</v>
      </c>
      <c r="D85" s="22">
        <v>1000</v>
      </c>
      <c r="E85" s="13">
        <v>0</v>
      </c>
      <c r="F85" s="13">
        <f t="shared" si="5"/>
        <v>0</v>
      </c>
    </row>
    <row r="86" spans="1:6" ht="69.75" customHeight="1" x14ac:dyDescent="0.25">
      <c r="A86" s="4">
        <v>42</v>
      </c>
      <c r="B86" s="16" t="s">
        <v>43</v>
      </c>
      <c r="C86" s="18" t="s">
        <v>3</v>
      </c>
      <c r="D86" s="22">
        <v>2000</v>
      </c>
      <c r="E86" s="13">
        <v>0</v>
      </c>
      <c r="F86" s="13">
        <f t="shared" si="5"/>
        <v>0</v>
      </c>
    </row>
    <row r="87" spans="1:6" ht="21" customHeight="1" x14ac:dyDescent="0.25">
      <c r="A87" s="46" t="s">
        <v>18</v>
      </c>
      <c r="B87" s="46"/>
      <c r="C87" s="46"/>
      <c r="D87" s="46"/>
      <c r="E87" s="46"/>
      <c r="F87" s="10">
        <f>ROUND(SUM(F82:F86),2)</f>
        <v>0</v>
      </c>
    </row>
    <row r="88" spans="1:6" ht="21" customHeight="1" x14ac:dyDescent="0.25">
      <c r="A88" s="45" t="s">
        <v>2</v>
      </c>
      <c r="B88" s="45"/>
      <c r="C88" s="45"/>
      <c r="D88" s="45"/>
      <c r="E88" s="45"/>
      <c r="F88" s="7">
        <f>ROUND((F87*0.24),2)</f>
        <v>0</v>
      </c>
    </row>
    <row r="89" spans="1:6" ht="21" customHeight="1" x14ac:dyDescent="0.25">
      <c r="A89" s="46" t="s">
        <v>10</v>
      </c>
      <c r="B89" s="46"/>
      <c r="C89" s="46"/>
      <c r="D89" s="46"/>
      <c r="E89" s="46"/>
      <c r="F89" s="10">
        <f>ROUND((F87+F88),2)</f>
        <v>0</v>
      </c>
    </row>
    <row r="90" spans="1:6" x14ac:dyDescent="0.25">
      <c r="A90" s="23"/>
      <c r="B90" s="24"/>
      <c r="C90" s="23"/>
      <c r="D90" s="25"/>
      <c r="E90" s="26"/>
      <c r="F90" s="27"/>
    </row>
    <row r="91" spans="1:6" ht="26.25" customHeight="1" x14ac:dyDescent="0.25">
      <c r="A91" s="52" t="s">
        <v>65</v>
      </c>
      <c r="B91" s="53"/>
      <c r="C91" s="53"/>
      <c r="D91" s="53"/>
      <c r="E91" s="53"/>
      <c r="F91" s="54"/>
    </row>
    <row r="92" spans="1:6" ht="37.5" customHeight="1" x14ac:dyDescent="0.25">
      <c r="A92" s="2" t="s">
        <v>0</v>
      </c>
      <c r="B92" s="2" t="s">
        <v>1</v>
      </c>
      <c r="C92" s="3" t="s">
        <v>4</v>
      </c>
      <c r="D92" s="3" t="s">
        <v>16</v>
      </c>
      <c r="E92" s="2" t="s">
        <v>29</v>
      </c>
      <c r="F92" s="2" t="s">
        <v>30</v>
      </c>
    </row>
    <row r="93" spans="1:6" ht="74.25" customHeight="1" x14ac:dyDescent="0.25">
      <c r="A93" s="4">
        <v>43</v>
      </c>
      <c r="B93" s="29" t="s">
        <v>54</v>
      </c>
      <c r="C93" s="18" t="s">
        <v>3</v>
      </c>
      <c r="D93" s="30">
        <v>30</v>
      </c>
      <c r="E93" s="7">
        <v>0</v>
      </c>
      <c r="F93" s="13">
        <f t="shared" ref="F93:F95" si="6">ROUND((D93*E93),2)</f>
        <v>0</v>
      </c>
    </row>
    <row r="94" spans="1:6" ht="42" customHeight="1" x14ac:dyDescent="0.25">
      <c r="A94" s="4">
        <v>44</v>
      </c>
      <c r="B94" s="29" t="s">
        <v>55</v>
      </c>
      <c r="C94" s="18" t="s">
        <v>3</v>
      </c>
      <c r="D94" s="30">
        <v>4000</v>
      </c>
      <c r="E94" s="7">
        <v>0</v>
      </c>
      <c r="F94" s="13">
        <f t="shared" si="6"/>
        <v>0</v>
      </c>
    </row>
    <row r="95" spans="1:6" ht="45" customHeight="1" x14ac:dyDescent="0.25">
      <c r="A95" s="4">
        <v>45</v>
      </c>
      <c r="B95" s="29" t="s">
        <v>56</v>
      </c>
      <c r="C95" s="18" t="s">
        <v>3</v>
      </c>
      <c r="D95" s="30">
        <v>4000</v>
      </c>
      <c r="E95" s="7">
        <v>0</v>
      </c>
      <c r="F95" s="13">
        <f t="shared" si="6"/>
        <v>0</v>
      </c>
    </row>
    <row r="96" spans="1:6" ht="21" customHeight="1" x14ac:dyDescent="0.25">
      <c r="A96" s="46" t="s">
        <v>17</v>
      </c>
      <c r="B96" s="46"/>
      <c r="C96" s="46"/>
      <c r="D96" s="46"/>
      <c r="E96" s="46"/>
      <c r="F96" s="10">
        <f>ROUND(SUM(F93:F95),2)</f>
        <v>0</v>
      </c>
    </row>
    <row r="97" spans="1:6" ht="21" customHeight="1" x14ac:dyDescent="0.25">
      <c r="A97" s="45" t="s">
        <v>2</v>
      </c>
      <c r="B97" s="45"/>
      <c r="C97" s="45"/>
      <c r="D97" s="45"/>
      <c r="E97" s="45"/>
      <c r="F97" s="7">
        <f>ROUND((F96*0.24),2)</f>
        <v>0</v>
      </c>
    </row>
    <row r="98" spans="1:6" ht="21" customHeight="1" x14ac:dyDescent="0.25">
      <c r="A98" s="46" t="s">
        <v>11</v>
      </c>
      <c r="B98" s="46"/>
      <c r="C98" s="46"/>
      <c r="D98" s="46"/>
      <c r="E98" s="46"/>
      <c r="F98" s="10">
        <f>ROUND((F96+F97),2)</f>
        <v>0</v>
      </c>
    </row>
    <row r="99" spans="1:6" x14ac:dyDescent="0.25">
      <c r="A99" s="31"/>
      <c r="B99" s="40"/>
      <c r="C99" s="40"/>
      <c r="D99" s="40"/>
    </row>
    <row r="100" spans="1:6" ht="26.25" customHeight="1" x14ac:dyDescent="0.25">
      <c r="A100" s="52" t="s">
        <v>66</v>
      </c>
      <c r="B100" s="53"/>
      <c r="C100" s="53"/>
      <c r="D100" s="53"/>
      <c r="E100" s="53"/>
      <c r="F100" s="54"/>
    </row>
    <row r="101" spans="1:6" ht="37.5" customHeight="1" x14ac:dyDescent="0.25">
      <c r="A101" s="2" t="s">
        <v>0</v>
      </c>
      <c r="B101" s="3" t="s">
        <v>1</v>
      </c>
      <c r="C101" s="3" t="s">
        <v>4</v>
      </c>
      <c r="D101" s="3" t="s">
        <v>16</v>
      </c>
      <c r="E101" s="2" t="s">
        <v>29</v>
      </c>
      <c r="F101" s="2" t="s">
        <v>30</v>
      </c>
    </row>
    <row r="102" spans="1:6" ht="67.5" customHeight="1" x14ac:dyDescent="0.25">
      <c r="A102" s="18">
        <v>46</v>
      </c>
      <c r="B102" s="16" t="s">
        <v>57</v>
      </c>
      <c r="C102" s="21" t="s">
        <v>3</v>
      </c>
      <c r="D102" s="30">
        <v>500</v>
      </c>
      <c r="E102" s="7">
        <v>0</v>
      </c>
      <c r="F102" s="13">
        <f t="shared" ref="F102:F105" si="7">ROUND((D102*E102),2)</f>
        <v>0</v>
      </c>
    </row>
    <row r="103" spans="1:6" ht="68.25" customHeight="1" x14ac:dyDescent="0.25">
      <c r="A103" s="18">
        <v>47</v>
      </c>
      <c r="B103" s="16" t="s">
        <v>41</v>
      </c>
      <c r="C103" s="21" t="s">
        <v>3</v>
      </c>
      <c r="D103" s="30">
        <v>500</v>
      </c>
      <c r="E103" s="7">
        <v>0</v>
      </c>
      <c r="F103" s="13">
        <f t="shared" si="7"/>
        <v>0</v>
      </c>
    </row>
    <row r="104" spans="1:6" ht="61.5" customHeight="1" x14ac:dyDescent="0.25">
      <c r="A104" s="18">
        <v>48</v>
      </c>
      <c r="B104" s="16" t="s">
        <v>58</v>
      </c>
      <c r="C104" s="21" t="s">
        <v>3</v>
      </c>
      <c r="D104" s="30">
        <v>200</v>
      </c>
      <c r="E104" s="7">
        <v>0</v>
      </c>
      <c r="F104" s="13">
        <f t="shared" si="7"/>
        <v>0</v>
      </c>
    </row>
    <row r="105" spans="1:6" ht="62.25" customHeight="1" x14ac:dyDescent="0.25">
      <c r="A105" s="18">
        <v>49</v>
      </c>
      <c r="B105" s="16" t="s">
        <v>59</v>
      </c>
      <c r="C105" s="18" t="s">
        <v>3</v>
      </c>
      <c r="D105" s="30">
        <v>150</v>
      </c>
      <c r="E105" s="7">
        <v>0</v>
      </c>
      <c r="F105" s="13">
        <f t="shared" si="7"/>
        <v>0</v>
      </c>
    </row>
    <row r="106" spans="1:6" ht="21" customHeight="1" x14ac:dyDescent="0.25">
      <c r="A106" s="46" t="s">
        <v>19</v>
      </c>
      <c r="B106" s="46"/>
      <c r="C106" s="46"/>
      <c r="D106" s="46"/>
      <c r="E106" s="46"/>
      <c r="F106" s="10">
        <f>ROUND(SUM(F102:F105),2)</f>
        <v>0</v>
      </c>
    </row>
    <row r="107" spans="1:6" ht="21" customHeight="1" x14ac:dyDescent="0.25">
      <c r="A107" s="45" t="s">
        <v>2</v>
      </c>
      <c r="B107" s="45"/>
      <c r="C107" s="45"/>
      <c r="D107" s="45"/>
      <c r="E107" s="45"/>
      <c r="F107" s="7">
        <f>ROUND((F106*0.24),2)</f>
        <v>0</v>
      </c>
    </row>
    <row r="108" spans="1:6" ht="21" customHeight="1" x14ac:dyDescent="0.25">
      <c r="A108" s="46" t="s">
        <v>12</v>
      </c>
      <c r="B108" s="46"/>
      <c r="C108" s="46"/>
      <c r="D108" s="46"/>
      <c r="E108" s="46"/>
      <c r="F108" s="10">
        <f>ROUND((F106+F107),2)</f>
        <v>0</v>
      </c>
    </row>
    <row r="109" spans="1:6" x14ac:dyDescent="0.25">
      <c r="A109" s="40"/>
      <c r="B109" s="40"/>
      <c r="C109" s="40"/>
      <c r="D109" s="40"/>
      <c r="F109" s="32"/>
    </row>
    <row r="110" spans="1:6" ht="26.25" customHeight="1" x14ac:dyDescent="0.25">
      <c r="A110" s="52" t="s">
        <v>67</v>
      </c>
      <c r="B110" s="53"/>
      <c r="C110" s="53"/>
      <c r="D110" s="53"/>
      <c r="E110" s="53"/>
      <c r="F110" s="54"/>
    </row>
    <row r="111" spans="1:6" ht="37.5" customHeight="1" x14ac:dyDescent="0.25">
      <c r="A111" s="2" t="s">
        <v>0</v>
      </c>
      <c r="B111" s="2" t="s">
        <v>1</v>
      </c>
      <c r="C111" s="3" t="s">
        <v>4</v>
      </c>
      <c r="D111" s="3" t="s">
        <v>16</v>
      </c>
      <c r="E111" s="2" t="s">
        <v>29</v>
      </c>
      <c r="F111" s="2" t="s">
        <v>30</v>
      </c>
    </row>
    <row r="112" spans="1:6" ht="78.75" customHeight="1" x14ac:dyDescent="0.25">
      <c r="A112" s="4">
        <v>50</v>
      </c>
      <c r="B112" s="33" t="s">
        <v>60</v>
      </c>
      <c r="C112" s="21" t="s">
        <v>3</v>
      </c>
      <c r="D112" s="28">
        <v>1000</v>
      </c>
      <c r="E112" s="7">
        <v>0</v>
      </c>
      <c r="F112" s="13">
        <f t="shared" ref="F112:F113" si="8">ROUND((D112*E112),2)</f>
        <v>0</v>
      </c>
    </row>
    <row r="113" spans="1:6" ht="97.5" customHeight="1" x14ac:dyDescent="0.25">
      <c r="A113" s="4">
        <v>51</v>
      </c>
      <c r="B113" s="33" t="s">
        <v>31</v>
      </c>
      <c r="C113" s="21" t="s">
        <v>3</v>
      </c>
      <c r="D113" s="28">
        <v>1000</v>
      </c>
      <c r="E113" s="7">
        <v>0</v>
      </c>
      <c r="F113" s="13">
        <f t="shared" si="8"/>
        <v>0</v>
      </c>
    </row>
    <row r="114" spans="1:6" ht="21" customHeight="1" x14ac:dyDescent="0.25">
      <c r="A114" s="46" t="s">
        <v>20</v>
      </c>
      <c r="B114" s="46"/>
      <c r="C114" s="46"/>
      <c r="D114" s="46"/>
      <c r="E114" s="46"/>
      <c r="F114" s="10">
        <f>ROUND((F112+F113),2)</f>
        <v>0</v>
      </c>
    </row>
    <row r="115" spans="1:6" ht="21" customHeight="1" x14ac:dyDescent="0.25">
      <c r="A115" s="45" t="s">
        <v>2</v>
      </c>
      <c r="B115" s="45"/>
      <c r="C115" s="45"/>
      <c r="D115" s="45"/>
      <c r="E115" s="45"/>
      <c r="F115" s="7">
        <f>ROUND((F114*0.24),2)</f>
        <v>0</v>
      </c>
    </row>
    <row r="116" spans="1:6" ht="21" customHeight="1" x14ac:dyDescent="0.25">
      <c r="A116" s="46" t="s">
        <v>13</v>
      </c>
      <c r="B116" s="46"/>
      <c r="C116" s="46"/>
      <c r="D116" s="46"/>
      <c r="E116" s="46"/>
      <c r="F116" s="10">
        <f>ROUND((F114+F115),2)</f>
        <v>0</v>
      </c>
    </row>
    <row r="117" spans="1:6" ht="21" customHeight="1" x14ac:dyDescent="0.25">
      <c r="A117" s="44"/>
      <c r="B117" s="44"/>
      <c r="C117" s="44"/>
      <c r="D117" s="44"/>
      <c r="E117" s="44"/>
      <c r="F117" s="32"/>
    </row>
    <row r="118" spans="1:6" ht="26.25" customHeight="1" x14ac:dyDescent="0.25">
      <c r="A118" s="52" t="s">
        <v>68</v>
      </c>
      <c r="B118" s="53"/>
      <c r="C118" s="53"/>
      <c r="D118" s="53"/>
      <c r="E118" s="53"/>
      <c r="F118" s="54"/>
    </row>
    <row r="119" spans="1:6" ht="37.5" customHeight="1" x14ac:dyDescent="0.25">
      <c r="A119" s="2" t="s">
        <v>0</v>
      </c>
      <c r="B119" s="3" t="s">
        <v>1</v>
      </c>
      <c r="C119" s="3" t="s">
        <v>4</v>
      </c>
      <c r="D119" s="3" t="s">
        <v>16</v>
      </c>
      <c r="E119" s="2" t="s">
        <v>29</v>
      </c>
      <c r="F119" s="2" t="s">
        <v>30</v>
      </c>
    </row>
    <row r="120" spans="1:6" ht="45" customHeight="1" x14ac:dyDescent="0.25">
      <c r="A120" s="43">
        <v>52</v>
      </c>
      <c r="B120" s="16" t="s">
        <v>44</v>
      </c>
      <c r="C120" s="42" t="s">
        <v>3</v>
      </c>
      <c r="D120" s="28">
        <v>1000</v>
      </c>
      <c r="E120" s="13">
        <v>0</v>
      </c>
      <c r="F120" s="8">
        <f t="shared" ref="F120:F131" si="9">ROUND((D120*E120),2)</f>
        <v>0</v>
      </c>
    </row>
    <row r="121" spans="1:6" ht="63" customHeight="1" x14ac:dyDescent="0.25">
      <c r="A121" s="43">
        <v>53</v>
      </c>
      <c r="B121" s="16" t="s">
        <v>41</v>
      </c>
      <c r="C121" s="42" t="s">
        <v>3</v>
      </c>
      <c r="D121" s="28">
        <v>2000</v>
      </c>
      <c r="E121" s="13">
        <v>0</v>
      </c>
      <c r="F121" s="8">
        <f t="shared" si="9"/>
        <v>0</v>
      </c>
    </row>
    <row r="122" spans="1:6" ht="59.25" customHeight="1" x14ac:dyDescent="0.25">
      <c r="A122" s="43">
        <v>54</v>
      </c>
      <c r="B122" s="16" t="s">
        <v>42</v>
      </c>
      <c r="C122" s="42" t="s">
        <v>3</v>
      </c>
      <c r="D122" s="28">
        <v>3000</v>
      </c>
      <c r="E122" s="13">
        <v>0</v>
      </c>
      <c r="F122" s="8">
        <f t="shared" si="9"/>
        <v>0</v>
      </c>
    </row>
    <row r="123" spans="1:6" ht="48" customHeight="1" x14ac:dyDescent="0.25">
      <c r="A123" s="43">
        <v>55</v>
      </c>
      <c r="B123" s="16" t="s">
        <v>45</v>
      </c>
      <c r="C123" s="42" t="s">
        <v>3</v>
      </c>
      <c r="D123" s="28">
        <v>2000</v>
      </c>
      <c r="E123" s="13">
        <v>0</v>
      </c>
      <c r="F123" s="8">
        <f t="shared" si="9"/>
        <v>0</v>
      </c>
    </row>
    <row r="124" spans="1:6" ht="60.75" customHeight="1" x14ac:dyDescent="0.25">
      <c r="A124" s="43">
        <v>56</v>
      </c>
      <c r="B124" s="16" t="s">
        <v>46</v>
      </c>
      <c r="C124" s="42" t="s">
        <v>3</v>
      </c>
      <c r="D124" s="28">
        <v>2000</v>
      </c>
      <c r="E124" s="13">
        <v>0</v>
      </c>
      <c r="F124" s="8">
        <f t="shared" si="9"/>
        <v>0</v>
      </c>
    </row>
    <row r="125" spans="1:6" ht="48" customHeight="1" x14ac:dyDescent="0.25">
      <c r="A125" s="43">
        <v>57</v>
      </c>
      <c r="B125" s="16" t="s">
        <v>47</v>
      </c>
      <c r="C125" s="21" t="s">
        <v>3</v>
      </c>
      <c r="D125" s="28">
        <v>2000</v>
      </c>
      <c r="E125" s="13">
        <v>0</v>
      </c>
      <c r="F125" s="8">
        <f t="shared" si="9"/>
        <v>0</v>
      </c>
    </row>
    <row r="126" spans="1:6" ht="56.25" customHeight="1" x14ac:dyDescent="0.25">
      <c r="A126" s="43">
        <v>58</v>
      </c>
      <c r="B126" s="16" t="s">
        <v>48</v>
      </c>
      <c r="C126" s="21" t="s">
        <v>3</v>
      </c>
      <c r="D126" s="28">
        <v>2000</v>
      </c>
      <c r="E126" s="13">
        <v>0</v>
      </c>
      <c r="F126" s="8">
        <f t="shared" si="9"/>
        <v>0</v>
      </c>
    </row>
    <row r="127" spans="1:6" ht="44.25" customHeight="1" x14ac:dyDescent="0.25">
      <c r="A127" s="43">
        <v>59</v>
      </c>
      <c r="B127" s="16" t="s">
        <v>49</v>
      </c>
      <c r="C127" s="21" t="s">
        <v>3</v>
      </c>
      <c r="D127" s="28">
        <v>2000</v>
      </c>
      <c r="E127" s="13">
        <v>0</v>
      </c>
      <c r="F127" s="8">
        <f t="shared" si="9"/>
        <v>0</v>
      </c>
    </row>
    <row r="128" spans="1:6" ht="43.5" customHeight="1" x14ac:dyDescent="0.25">
      <c r="A128" s="43">
        <v>60</v>
      </c>
      <c r="B128" s="16" t="s">
        <v>50</v>
      </c>
      <c r="C128" s="21" t="s">
        <v>3</v>
      </c>
      <c r="D128" s="28">
        <v>2000</v>
      </c>
      <c r="E128" s="13">
        <v>0</v>
      </c>
      <c r="F128" s="8">
        <f t="shared" si="9"/>
        <v>0</v>
      </c>
    </row>
    <row r="129" spans="1:6" ht="66" customHeight="1" x14ac:dyDescent="0.25">
      <c r="A129" s="43">
        <v>61</v>
      </c>
      <c r="B129" s="16" t="s">
        <v>51</v>
      </c>
      <c r="C129" s="21" t="s">
        <v>3</v>
      </c>
      <c r="D129" s="28">
        <v>2000</v>
      </c>
      <c r="E129" s="13">
        <v>0</v>
      </c>
      <c r="F129" s="8">
        <f t="shared" si="9"/>
        <v>0</v>
      </c>
    </row>
    <row r="130" spans="1:6" ht="46.5" customHeight="1" x14ac:dyDescent="0.25">
      <c r="A130" s="43">
        <v>62</v>
      </c>
      <c r="B130" s="16" t="s">
        <v>52</v>
      </c>
      <c r="C130" s="21" t="s">
        <v>3</v>
      </c>
      <c r="D130" s="28">
        <v>2000</v>
      </c>
      <c r="E130" s="13">
        <v>0</v>
      </c>
      <c r="F130" s="8">
        <f t="shared" si="9"/>
        <v>0</v>
      </c>
    </row>
    <row r="131" spans="1:6" ht="60.75" customHeight="1" x14ac:dyDescent="0.25">
      <c r="A131" s="43">
        <v>63</v>
      </c>
      <c r="B131" s="16" t="s">
        <v>53</v>
      </c>
      <c r="C131" s="21" t="s">
        <v>3</v>
      </c>
      <c r="D131" s="28">
        <v>2000</v>
      </c>
      <c r="E131" s="13">
        <v>0</v>
      </c>
      <c r="F131" s="8">
        <f t="shared" si="9"/>
        <v>0</v>
      </c>
    </row>
    <row r="132" spans="1:6" ht="21" customHeight="1" x14ac:dyDescent="0.25">
      <c r="A132" s="46" t="s">
        <v>21</v>
      </c>
      <c r="B132" s="46"/>
      <c r="C132" s="46"/>
      <c r="D132" s="46"/>
      <c r="E132" s="46"/>
      <c r="F132" s="10">
        <f>ROUND(SUM(F120:F131),2)</f>
        <v>0</v>
      </c>
    </row>
    <row r="133" spans="1:6" ht="21" customHeight="1" x14ac:dyDescent="0.25">
      <c r="A133" s="45" t="s">
        <v>2</v>
      </c>
      <c r="B133" s="45"/>
      <c r="C133" s="45"/>
      <c r="D133" s="45"/>
      <c r="E133" s="45"/>
      <c r="F133" s="7">
        <f>ROUND((F132*0.24),2)</f>
        <v>0</v>
      </c>
    </row>
    <row r="134" spans="1:6" ht="21" customHeight="1" x14ac:dyDescent="0.25">
      <c r="A134" s="46" t="s">
        <v>14</v>
      </c>
      <c r="B134" s="46"/>
      <c r="C134" s="46"/>
      <c r="D134" s="46"/>
      <c r="E134" s="46"/>
      <c r="F134" s="10">
        <f>ROUND((F132+F133),2)</f>
        <v>0</v>
      </c>
    </row>
    <row r="135" spans="1:6" x14ac:dyDescent="0.25">
      <c r="A135" s="40"/>
      <c r="B135" s="40"/>
      <c r="C135" s="40"/>
      <c r="D135" s="40"/>
      <c r="E135" s="40"/>
      <c r="F135" s="32"/>
    </row>
    <row r="136" spans="1:6" ht="21" customHeight="1" x14ac:dyDescent="0.25">
      <c r="A136" s="46" t="s">
        <v>7</v>
      </c>
      <c r="B136" s="46"/>
      <c r="C136" s="46"/>
      <c r="D136" s="46"/>
      <c r="E136" s="46"/>
      <c r="F136" s="10">
        <f>ROUND((F87+F96+F106+F114+F132),2)</f>
        <v>0</v>
      </c>
    </row>
    <row r="137" spans="1:6" ht="21" customHeight="1" x14ac:dyDescent="0.25">
      <c r="A137" s="45" t="s">
        <v>5</v>
      </c>
      <c r="B137" s="45"/>
      <c r="C137" s="45"/>
      <c r="D137" s="45"/>
      <c r="E137" s="45"/>
      <c r="F137" s="7">
        <f>ROUND((F88+F97+F107+F115+F133),2)</f>
        <v>0</v>
      </c>
    </row>
    <row r="138" spans="1:6" ht="21" customHeight="1" x14ac:dyDescent="0.25">
      <c r="A138" s="46" t="s">
        <v>8</v>
      </c>
      <c r="B138" s="46"/>
      <c r="C138" s="46"/>
      <c r="D138" s="46"/>
      <c r="E138" s="46"/>
      <c r="F138" s="10">
        <f>ROUND((F89+F98+F108+F116+F134),2)</f>
        <v>0</v>
      </c>
    </row>
    <row r="139" spans="1:6" ht="33.75" customHeight="1" x14ac:dyDescent="0.25">
      <c r="A139" s="56" t="s">
        <v>95</v>
      </c>
      <c r="B139" s="56"/>
      <c r="C139" s="56"/>
      <c r="D139" s="56"/>
      <c r="E139" s="56"/>
      <c r="F139" s="56"/>
    </row>
    <row r="140" spans="1:6" x14ac:dyDescent="0.25">
      <c r="A140" s="39"/>
      <c r="B140" s="39"/>
      <c r="C140" s="39"/>
      <c r="D140" s="39"/>
      <c r="E140" s="57" t="s">
        <v>96</v>
      </c>
      <c r="F140" s="57"/>
    </row>
    <row r="141" spans="1:6" ht="20.25" customHeight="1" x14ac:dyDescent="0.25">
      <c r="A141" s="39"/>
      <c r="B141" s="39"/>
      <c r="C141" s="39"/>
      <c r="D141" s="39"/>
      <c r="E141" s="58"/>
      <c r="F141" s="59"/>
    </row>
    <row r="142" spans="1:6" ht="20.25" customHeight="1" x14ac:dyDescent="0.25">
      <c r="A142" s="39"/>
      <c r="B142" s="39"/>
      <c r="C142" s="39"/>
      <c r="D142" s="39"/>
      <c r="E142" s="58"/>
      <c r="F142" s="59"/>
    </row>
    <row r="143" spans="1:6" x14ac:dyDescent="0.25">
      <c r="A143" s="39"/>
      <c r="B143" s="39"/>
      <c r="C143" s="39"/>
      <c r="D143" s="39"/>
      <c r="E143" s="57" t="s">
        <v>97</v>
      </c>
      <c r="F143" s="57"/>
    </row>
  </sheetData>
  <mergeCells count="54">
    <mergeCell ref="E76:F76"/>
    <mergeCell ref="A139:F139"/>
    <mergeCell ref="E140:F140"/>
    <mergeCell ref="E143:F143"/>
    <mergeCell ref="A1:F1"/>
    <mergeCell ref="A2:F2"/>
    <mergeCell ref="A106:E106"/>
    <mergeCell ref="A79:F79"/>
    <mergeCell ref="A80:F80"/>
    <mergeCell ref="A91:F91"/>
    <mergeCell ref="A96:E96"/>
    <mergeCell ref="A97:E97"/>
    <mergeCell ref="A98:E98"/>
    <mergeCell ref="A100:F100"/>
    <mergeCell ref="A87:E87"/>
    <mergeCell ref="A14:E14"/>
    <mergeCell ref="A53:E53"/>
    <mergeCell ref="A15:E15"/>
    <mergeCell ref="A16:E16"/>
    <mergeCell ref="A18:F18"/>
    <mergeCell ref="A31:E31"/>
    <mergeCell ref="A32:E32"/>
    <mergeCell ref="A33:E33"/>
    <mergeCell ref="A35:F35"/>
    <mergeCell ref="A42:E42"/>
    <mergeCell ref="A43:E43"/>
    <mergeCell ref="A44:E44"/>
    <mergeCell ref="A46:F46"/>
    <mergeCell ref="A132:E132"/>
    <mergeCell ref="A133:E133"/>
    <mergeCell ref="A134:E134"/>
    <mergeCell ref="A138:E138"/>
    <mergeCell ref="A107:E107"/>
    <mergeCell ref="A108:E108"/>
    <mergeCell ref="A110:F110"/>
    <mergeCell ref="A114:E114"/>
    <mergeCell ref="A88:E88"/>
    <mergeCell ref="A89:E89"/>
    <mergeCell ref="A72:F72"/>
    <mergeCell ref="E73:F73"/>
    <mergeCell ref="A54:E54"/>
    <mergeCell ref="A55:E55"/>
    <mergeCell ref="A57:F57"/>
    <mergeCell ref="A65:E65"/>
    <mergeCell ref="A66:E66"/>
    <mergeCell ref="A67:E67"/>
    <mergeCell ref="A69:E69"/>
    <mergeCell ref="A70:E70"/>
    <mergeCell ref="A71:E71"/>
    <mergeCell ref="A115:E115"/>
    <mergeCell ref="A116:E116"/>
    <mergeCell ref="A136:E136"/>
    <mergeCell ref="A137:E137"/>
    <mergeCell ref="A118:F118"/>
  </mergeCells>
  <pageMargins left="3.937007874015748E-2" right="3.937007874015748E-2" top="0.74803149606299213" bottom="0.74803149606299213" header="0.31496062992125984" footer="0.31496062992125984"/>
  <pageSetup paperSize="9" orientation="landscape" r:id="rId1"/>
  <ignoredErrors>
    <ignoredError sqref="F1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2024-08-21T06:44:04Z</dcterms:modified>
</cp:coreProperties>
</file>