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39\Desktop\Μελέτες\2025\Π4325 Προμήθεια φαρμακευτικού και υγειονομικού υλικού\"/>
    </mc:Choice>
  </mc:AlternateContent>
  <xr:revisionPtr revIDLastSave="0" documentId="13_ncr:1_{2CE3F8A7-0AB6-4E1D-AA78-17DA39D0AC06}" xr6:coauthVersionLast="36" xr6:coauthVersionMax="36" xr10:uidLastSave="{00000000-0000-0000-0000-000000000000}"/>
  <bookViews>
    <workbookView xWindow="0" yWindow="0" windowWidth="23535" windowHeight="11070" activeTab="1" xr2:uid="{00000000-000D-0000-FFFF-FFFF00000000}"/>
  </bookViews>
  <sheets>
    <sheet name="Έντυπο Οικ Προσφοράς" sheetId="1" r:id="rId1"/>
    <sheet name="Έντυπο Οικ Προσφοράς1" sheetId="13" r:id="rId2"/>
  </sheets>
  <calcPr calcId="191029"/>
</workbook>
</file>

<file path=xl/calcChain.xml><?xml version="1.0" encoding="utf-8"?>
<calcChain xmlns="http://schemas.openxmlformats.org/spreadsheetml/2006/main">
  <c r="F6" i="1" l="1"/>
  <c r="F240" i="1" l="1"/>
  <c r="F261" i="1" l="1"/>
  <c r="F41" i="1"/>
  <c r="F300" i="1" l="1"/>
  <c r="F545" i="1"/>
  <c r="F452" i="1"/>
  <c r="F391" i="1" l="1"/>
  <c r="F394" i="1"/>
  <c r="F396" i="1"/>
  <c r="F388" i="1"/>
  <c r="F390" i="1"/>
  <c r="F397" i="1"/>
  <c r="F395" i="1"/>
  <c r="F531" i="1"/>
  <c r="F560" i="1"/>
  <c r="F559" i="1"/>
  <c r="F558" i="1"/>
  <c r="F557" i="1"/>
  <c r="F556" i="1"/>
  <c r="F549" i="1"/>
  <c r="F548" i="1"/>
  <c r="F547" i="1"/>
  <c r="F546" i="1"/>
  <c r="F543" i="1"/>
  <c r="F542" i="1"/>
  <c r="F541" i="1"/>
  <c r="F544" i="1"/>
  <c r="F540" i="1"/>
  <c r="F539" i="1"/>
  <c r="F532" i="1"/>
  <c r="F529" i="1"/>
  <c r="F530" i="1"/>
  <c r="F520" i="1"/>
  <c r="F528" i="1"/>
  <c r="F527" i="1"/>
  <c r="F526" i="1"/>
  <c r="F525" i="1"/>
  <c r="F524" i="1"/>
  <c r="F523" i="1"/>
  <c r="F522" i="1"/>
  <c r="F521" i="1"/>
  <c r="F519" i="1"/>
  <c r="F518" i="1"/>
  <c r="F517" i="1"/>
  <c r="F516" i="1"/>
  <c r="F533" i="1" l="1"/>
  <c r="F534" i="1" s="1"/>
  <c r="F550" i="1"/>
  <c r="F551" i="1" s="1"/>
  <c r="F552" i="1" s="1"/>
  <c r="F561" i="1"/>
  <c r="F562" i="1" s="1"/>
  <c r="F563" i="1" s="1"/>
  <c r="F565" i="1" l="1"/>
  <c r="F566" i="1"/>
  <c r="F535" i="1"/>
  <c r="F567" i="1" s="1"/>
  <c r="F468" i="1" l="1"/>
  <c r="F438" i="1"/>
  <c r="F613" i="1" l="1"/>
  <c r="F614" i="1"/>
  <c r="F615" i="1"/>
  <c r="F611" i="1"/>
  <c r="F612" i="1"/>
  <c r="F609" i="1"/>
  <c r="F610" i="1"/>
  <c r="F608" i="1"/>
  <c r="F616" i="1"/>
  <c r="F600" i="1"/>
  <c r="F591" i="1"/>
  <c r="F599" i="1"/>
  <c r="F598" i="1"/>
  <c r="F597" i="1"/>
  <c r="F601" i="1"/>
  <c r="F596" i="1"/>
  <c r="F595" i="1"/>
  <c r="F594" i="1"/>
  <c r="F593" i="1"/>
  <c r="F590" i="1"/>
  <c r="F592" i="1"/>
  <c r="F578" i="1"/>
  <c r="F583" i="1"/>
  <c r="F579" i="1"/>
  <c r="F582" i="1"/>
  <c r="F581" i="1"/>
  <c r="F580" i="1"/>
  <c r="F577" i="1"/>
  <c r="F576" i="1"/>
  <c r="F575" i="1"/>
  <c r="F574" i="1"/>
  <c r="F573" i="1"/>
  <c r="F572" i="1"/>
  <c r="F114" i="1"/>
  <c r="F113" i="1"/>
  <c r="F111" i="1"/>
  <c r="F87" i="1"/>
  <c r="F95" i="1"/>
  <c r="F102" i="1"/>
  <c r="F88" i="1"/>
  <c r="F90" i="1"/>
  <c r="F91" i="1"/>
  <c r="F92" i="1"/>
  <c r="F99" i="1"/>
  <c r="F97" i="1"/>
  <c r="F101" i="1"/>
  <c r="F89" i="1"/>
  <c r="F100" i="1"/>
  <c r="F96" i="1"/>
  <c r="F85" i="1"/>
  <c r="F93" i="1"/>
  <c r="F94" i="1"/>
  <c r="F98" i="1"/>
  <c r="F103" i="1"/>
  <c r="F104" i="1"/>
  <c r="F602" i="1" l="1"/>
  <c r="F603" i="1" s="1"/>
  <c r="F617" i="1"/>
  <c r="F618" i="1" s="1"/>
  <c r="F584" i="1"/>
  <c r="F71" i="1"/>
  <c r="F65" i="1"/>
  <c r="F60" i="1"/>
  <c r="F73" i="1"/>
  <c r="F72" i="1"/>
  <c r="F70" i="1"/>
  <c r="F64" i="1"/>
  <c r="F58" i="1"/>
  <c r="F59" i="1"/>
  <c r="F68" i="1"/>
  <c r="F66" i="1"/>
  <c r="F67" i="1"/>
  <c r="F61" i="1"/>
  <c r="F69" i="1"/>
  <c r="F32" i="1"/>
  <c r="F34" i="1"/>
  <c r="F35" i="1"/>
  <c r="F36" i="1"/>
  <c r="F43" i="1"/>
  <c r="F37" i="1"/>
  <c r="F38" i="1"/>
  <c r="F39" i="1"/>
  <c r="F50" i="1"/>
  <c r="F40" i="1"/>
  <c r="F42" i="1"/>
  <c r="F44" i="1"/>
  <c r="F45" i="1"/>
  <c r="F46" i="1"/>
  <c r="F47" i="1"/>
  <c r="F48" i="1"/>
  <c r="F49" i="1"/>
  <c r="F15" i="1"/>
  <c r="F22" i="1"/>
  <c r="F7" i="1"/>
  <c r="F8" i="1"/>
  <c r="F10" i="1"/>
  <c r="F11" i="1"/>
  <c r="F12" i="1"/>
  <c r="F19" i="1"/>
  <c r="F17" i="1"/>
  <c r="F21" i="1"/>
  <c r="F9" i="1"/>
  <c r="F20" i="1"/>
  <c r="F16" i="1"/>
  <c r="F4" i="1"/>
  <c r="F13" i="1"/>
  <c r="F25" i="1"/>
  <c r="F14" i="1"/>
  <c r="F18" i="1"/>
  <c r="F23" i="1"/>
  <c r="F24" i="1"/>
  <c r="F619" i="1" l="1"/>
  <c r="F604" i="1"/>
  <c r="F585" i="1"/>
  <c r="F621" i="1"/>
  <c r="F409" i="1"/>
  <c r="F366" i="1"/>
  <c r="F367" i="1"/>
  <c r="F368" i="1"/>
  <c r="F373" i="1"/>
  <c r="F374" i="1"/>
  <c r="F370" i="1"/>
  <c r="F365" i="1"/>
  <c r="F375" i="1"/>
  <c r="F361" i="1"/>
  <c r="F369" i="1"/>
  <c r="F372" i="1"/>
  <c r="F376" i="1"/>
  <c r="F378" i="1"/>
  <c r="F364" i="1"/>
  <c r="F371" i="1"/>
  <c r="F377" i="1"/>
  <c r="F362" i="1"/>
  <c r="F586" i="1" l="1"/>
  <c r="F623" i="1" s="1"/>
  <c r="F622" i="1"/>
  <c r="F272" i="1"/>
  <c r="F245" i="1"/>
  <c r="F194" i="1" l="1"/>
  <c r="F195" i="1"/>
  <c r="F196" i="1"/>
  <c r="F197" i="1"/>
  <c r="F232" i="1" l="1"/>
  <c r="F278" i="1"/>
  <c r="F386" i="1" l="1"/>
  <c r="F303" i="1" l="1"/>
  <c r="F33" i="1" l="1"/>
  <c r="F112" i="1"/>
  <c r="F504" i="1" l="1"/>
  <c r="F497" i="1"/>
  <c r="F489" i="1"/>
  <c r="F484" i="1"/>
  <c r="F486" i="1"/>
  <c r="F485" i="1"/>
  <c r="F487" i="1"/>
  <c r="F488" i="1"/>
  <c r="F490" i="1"/>
  <c r="F482" i="1"/>
  <c r="F480" i="1"/>
  <c r="F481" i="1"/>
  <c r="F483" i="1"/>
  <c r="F467" i="1"/>
  <c r="F466" i="1"/>
  <c r="F465" i="1"/>
  <c r="F464" i="1"/>
  <c r="F463" i="1"/>
  <c r="F446" i="1"/>
  <c r="F455" i="1"/>
  <c r="F454" i="1"/>
  <c r="F447" i="1"/>
  <c r="F456" i="1"/>
  <c r="F451" i="1"/>
  <c r="F453" i="1"/>
  <c r="F450" i="1"/>
  <c r="F449" i="1"/>
  <c r="F448" i="1"/>
  <c r="F434" i="1"/>
  <c r="F439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06" i="1"/>
  <c r="F408" i="1"/>
  <c r="F407" i="1"/>
  <c r="F405" i="1"/>
  <c r="F404" i="1"/>
  <c r="F392" i="1"/>
  <c r="F389" i="1"/>
  <c r="F393" i="1"/>
  <c r="F387" i="1"/>
  <c r="F385" i="1"/>
  <c r="F363" i="1"/>
  <c r="F338" i="1"/>
  <c r="F340" i="1"/>
  <c r="F341" i="1"/>
  <c r="F342" i="1"/>
  <c r="F349" i="1"/>
  <c r="F348" i="1"/>
  <c r="F347" i="1"/>
  <c r="F346" i="1"/>
  <c r="F345" i="1"/>
  <c r="F344" i="1"/>
  <c r="F343" i="1"/>
  <c r="F339" i="1"/>
  <c r="F337" i="1"/>
  <c r="F330" i="1"/>
  <c r="F320" i="1"/>
  <c r="F329" i="1"/>
  <c r="F328" i="1"/>
  <c r="F326" i="1"/>
  <c r="F327" i="1"/>
  <c r="F324" i="1"/>
  <c r="F325" i="1"/>
  <c r="F323" i="1"/>
  <c r="F322" i="1"/>
  <c r="F321" i="1"/>
  <c r="F302" i="1"/>
  <c r="F292" i="1"/>
  <c r="F313" i="1"/>
  <c r="F307" i="1"/>
  <c r="F306" i="1"/>
  <c r="F308" i="1"/>
  <c r="F310" i="1"/>
  <c r="F309" i="1"/>
  <c r="F305" i="1"/>
  <c r="F301" i="1"/>
  <c r="F304" i="1"/>
  <c r="F291" i="1"/>
  <c r="F299" i="1"/>
  <c r="F298" i="1"/>
  <c r="F297" i="1"/>
  <c r="F312" i="1"/>
  <c r="F296" i="1"/>
  <c r="F295" i="1"/>
  <c r="F294" i="1"/>
  <c r="F311" i="1"/>
  <c r="F293" i="1"/>
  <c r="F277" i="1"/>
  <c r="F276" i="1"/>
  <c r="F275" i="1"/>
  <c r="F274" i="1"/>
  <c r="F273" i="1"/>
  <c r="F265" i="1"/>
  <c r="F264" i="1"/>
  <c r="F263" i="1"/>
  <c r="F262" i="1"/>
  <c r="F260" i="1"/>
  <c r="F259" i="1"/>
  <c r="F258" i="1"/>
  <c r="F257" i="1"/>
  <c r="F256" i="1"/>
  <c r="F255" i="1"/>
  <c r="F248" i="1"/>
  <c r="F246" i="1"/>
  <c r="F247" i="1"/>
  <c r="F235" i="1"/>
  <c r="F244" i="1"/>
  <c r="F243" i="1"/>
  <c r="F242" i="1"/>
  <c r="F241" i="1"/>
  <c r="F239" i="1"/>
  <c r="F238" i="1"/>
  <c r="F237" i="1"/>
  <c r="F236" i="1"/>
  <c r="F234" i="1"/>
  <c r="F233" i="1"/>
  <c r="F231" i="1"/>
  <c r="F230" i="1"/>
  <c r="F229" i="1"/>
  <c r="F221" i="1"/>
  <c r="F210" i="1"/>
  <c r="F211" i="1" s="1"/>
  <c r="F212" i="1" s="1"/>
  <c r="F203" i="1"/>
  <c r="F202" i="1"/>
  <c r="F201" i="1"/>
  <c r="F200" i="1"/>
  <c r="F199" i="1"/>
  <c r="F198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74" i="1"/>
  <c r="F173" i="1"/>
  <c r="F172" i="1"/>
  <c r="F171" i="1"/>
  <c r="F170" i="1"/>
  <c r="F169" i="1"/>
  <c r="F168" i="1"/>
  <c r="F167" i="1"/>
  <c r="F166" i="1"/>
  <c r="F165" i="1"/>
  <c r="F164" i="1"/>
  <c r="F157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505" i="1" l="1"/>
  <c r="F506" i="1" s="1"/>
  <c r="F222" i="1"/>
  <c r="F223" i="1" s="1"/>
  <c r="F158" i="1"/>
  <c r="F469" i="1"/>
  <c r="F279" i="1"/>
  <c r="F266" i="1"/>
  <c r="F498" i="1"/>
  <c r="F379" i="1"/>
  <c r="F331" i="1"/>
  <c r="F398" i="1"/>
  <c r="F491" i="1"/>
  <c r="F410" i="1"/>
  <c r="F350" i="1"/>
  <c r="F314" i="1"/>
  <c r="F175" i="1"/>
  <c r="F249" i="1"/>
  <c r="F204" i="1"/>
  <c r="F151" i="1"/>
  <c r="F499" i="1" l="1"/>
  <c r="F280" i="1"/>
  <c r="F281" i="1" s="1"/>
  <c r="F267" i="1"/>
  <c r="F250" i="1"/>
  <c r="F507" i="1"/>
  <c r="F492" i="1"/>
  <c r="F470" i="1"/>
  <c r="F399" i="1"/>
  <c r="F380" i="1"/>
  <c r="F351" i="1"/>
  <c r="F332" i="1"/>
  <c r="F315" i="1"/>
  <c r="F224" i="1"/>
  <c r="F205" i="1"/>
  <c r="F152" i="1"/>
  <c r="F414" i="1"/>
  <c r="F509" i="1"/>
  <c r="F411" i="1"/>
  <c r="F283" i="1"/>
  <c r="F354" i="1"/>
  <c r="F215" i="1"/>
  <c r="F355" i="1" l="1"/>
  <c r="F493" i="1"/>
  <c r="F471" i="1"/>
  <c r="F316" i="1"/>
  <c r="F284" i="1"/>
  <c r="F268" i="1"/>
  <c r="F251" i="1"/>
  <c r="F412" i="1"/>
  <c r="F400" i="1"/>
  <c r="F381" i="1"/>
  <c r="F352" i="1"/>
  <c r="F333" i="1"/>
  <c r="F213" i="1"/>
  <c r="F206" i="1"/>
  <c r="F153" i="1"/>
  <c r="F415" i="1"/>
  <c r="F285" i="1" l="1"/>
  <c r="F416" i="1"/>
  <c r="F356" i="1"/>
  <c r="F122" i="1" l="1"/>
  <c r="F121" i="1"/>
  <c r="F86" i="1"/>
  <c r="F63" i="1"/>
  <c r="F57" i="1"/>
  <c r="F62" i="1"/>
  <c r="F5" i="1"/>
  <c r="F123" i="1" l="1"/>
  <c r="F115" i="1" l="1"/>
  <c r="F51" i="1"/>
  <c r="F457" i="1" l="1"/>
  <c r="F105" i="1" l="1"/>
  <c r="F26" i="1"/>
  <c r="F116" i="1" l="1"/>
  <c r="F127" i="1"/>
  <c r="F106" i="1"/>
  <c r="F124" i="1"/>
  <c r="F117" i="1" l="1"/>
  <c r="F107" i="1"/>
  <c r="F128" i="1"/>
  <c r="F125" i="1"/>
  <c r="F129" i="1" l="1"/>
  <c r="F74" i="1" l="1"/>
  <c r="F458" i="1"/>
  <c r="F440" i="1"/>
  <c r="F459" i="1" l="1"/>
  <c r="F473" i="1"/>
  <c r="F176" i="1"/>
  <c r="F441" i="1"/>
  <c r="F159" i="1"/>
  <c r="F75" i="1"/>
  <c r="F52" i="1"/>
  <c r="F78" i="1"/>
  <c r="F27" i="1"/>
  <c r="F625" i="1" l="1"/>
  <c r="F160" i="1"/>
  <c r="F76" i="1"/>
  <c r="F53" i="1"/>
  <c r="F442" i="1"/>
  <c r="F474" i="1"/>
  <c r="F177" i="1"/>
  <c r="F216" i="1"/>
  <c r="F79" i="1"/>
  <c r="F28" i="1"/>
  <c r="F475" i="1" l="1"/>
  <c r="F217" i="1"/>
  <c r="F80" i="1"/>
  <c r="F500" i="1" l="1"/>
  <c r="F510" i="1"/>
  <c r="F626" i="1" s="1"/>
  <c r="F511" i="1" l="1"/>
  <c r="F627" i="1" s="1"/>
</calcChain>
</file>

<file path=xl/sharedStrings.xml><?xml version="1.0" encoding="utf-8"?>
<sst xmlns="http://schemas.openxmlformats.org/spreadsheetml/2006/main" count="2245" uniqueCount="288">
  <si>
    <t>Α/Α</t>
  </si>
  <si>
    <t>Είδος</t>
  </si>
  <si>
    <t>Μονάδα Μέτρησης</t>
  </si>
  <si>
    <t>Ποσότητα</t>
  </si>
  <si>
    <t>Τιμή Μονάδας</t>
  </si>
  <si>
    <t>Συνολική Τιμή</t>
  </si>
  <si>
    <t>FENISTIL EMUL.EXT.US (W/V) FLx8ML (ROLL-ON-STICK)</t>
  </si>
  <si>
    <t>DEPON EF. TAB 500MG/TAB BTX10</t>
  </si>
  <si>
    <t>Σύνολο Α΄ Υποομάδας</t>
  </si>
  <si>
    <t>Φ.Π.Α. 6%</t>
  </si>
  <si>
    <t>Γενικό Σύνολο Α΄ Υποομάδας</t>
  </si>
  <si>
    <t>Γάζα αποστειρωμένη διαστάσεων 36 cm X 40 cm κατασκευασμένη από 100% βαμβακερά υδρόφιλα νήματα σε συσκευασία των 10 τεμαχίων</t>
  </si>
  <si>
    <t>Σύνολο Β΄ Υποομάδας</t>
  </si>
  <si>
    <t>Φ.Π.Α. 13%</t>
  </si>
  <si>
    <t>Γενικό Σύνολο Β΄ Υποομάδας</t>
  </si>
  <si>
    <t>τεμάχιο</t>
  </si>
  <si>
    <t>Σύνολο Γ΄ Υποομάδας</t>
  </si>
  <si>
    <t>Φ.Π.Α. 24%</t>
  </si>
  <si>
    <t>Γενικό Σύνολο Γ΄ Υποομάδας</t>
  </si>
  <si>
    <t>Σύνολο 1ης ομάδας</t>
  </si>
  <si>
    <t>Σύνολο Φ.Π.Α. 1ης ομάδας</t>
  </si>
  <si>
    <t>Γενικό Σύνολο 1ης ομάδας</t>
  </si>
  <si>
    <t>Α΄ Υποομάδα: Προμήθεια φαρμακευτικού και υγειονομικού υλικού για τον εξοπλισμό των φαρμακείων των Υπηρεσιών της Διεύθυνσης Κοινωνικής Προστασίας και Υγείας (Φ.Π.Α. 6%)</t>
  </si>
  <si>
    <t>IMODIUM ORIGINAL CAPS 2MG/CAP ΒΤx6 (BLISTER 1x6)</t>
  </si>
  <si>
    <t>BETADINE CUT.SOL 10% FLX30ML</t>
  </si>
  <si>
    <t>LOSEC GR.CAP 20mg/CAP BTx14 (σε φιαλίδιο)</t>
  </si>
  <si>
    <t>SEPTOBORE EY.DRO.SOL 0.1%+1% FLX10ML</t>
  </si>
  <si>
    <t>Σύνολο B΄ Υποομάδας</t>
  </si>
  <si>
    <t>Γενικό Σύνολο B΄ Υποομάδας</t>
  </si>
  <si>
    <t>Γ΄ Υποομάδα: Προμήθεια παραφαρμακευτικού και υγειονομικού υλικού για τον εξοπλισμό των φαρμακείων των Υπηρεσιών της Διεύθυνσης Κοινωνικής Προστασίας και Υγείας (Φ.Π.Α. 13%)</t>
  </si>
  <si>
    <t>Γάζα αποστειρωμένη διαστάσεων 15 cm X 30 cm κατασκευασμένη από 100% βαμβακερά υδρόφιλα νήματα, σε συσκευασία των 12 τεμαχίων</t>
  </si>
  <si>
    <t>Δ΄ Υποομάδα: Προμήθεια παραφαρμακευτικού και υγειονομικού υλικού για τον εξοπλισμό των φαρμακείων των Υπηρεσιών της Διεύθυνσης Κοινωνικής Προστασίας και Υγείας (Φ.Π.Α. 24%)</t>
  </si>
  <si>
    <t>Ποδιές πλαστικές μιας χρήσης σε συσκευασία των 100 τεμαχίων.</t>
  </si>
  <si>
    <t>Συσκευή μέτρησης χοληστερίνης</t>
  </si>
  <si>
    <t>Πιεσόμετρο μπράτσου, ηλεκτρονικό OMRON M2 BASIC INTELLISENSE HEM 7120 ή ισοδύναμο</t>
  </si>
  <si>
    <t>Σύνολο Δ΄ Υποομάδας</t>
  </si>
  <si>
    <t>Γενικό Σύνολο Δ΄ Υποομάδας</t>
  </si>
  <si>
    <t>Σύνολο 2ης ομάδας</t>
  </si>
  <si>
    <t>Σύνολο Φ.Π.Α. 2ης ομάδας</t>
  </si>
  <si>
    <t>Γενικό Σύνολο 2ης ομάδας</t>
  </si>
  <si>
    <t>Α΄ Υποομάδα: Προμήθεια φαρμακευτικού και υγειονομικού υλικού για τον εξοπλισμό των φαρμακείων του Δημαρχείου (Φ.Π.Α. 6%)</t>
  </si>
  <si>
    <t>ASPIRIN TAB 100MG/TAB BTX20 (BLIST 2X10)</t>
  </si>
  <si>
    <t>DEPON TAB 500MG/TAB BTx20(BLIST2x10)</t>
  </si>
  <si>
    <t>MEDROL TAB 4 mg/TAB BT X 50 (BLIST 5X10)</t>
  </si>
  <si>
    <t>Β΄ Υποομάδα: Προμήθεια παραφαρμακευτικού και υγειονομικού υλικού για τον εξοπλισμό των φαρμακείων του Δημαρχείου (Φ.Π.Α. 13%)</t>
  </si>
  <si>
    <t>Αιμοστατικός επίδεσμος</t>
  </si>
  <si>
    <t>FLAMIGEL, υδροενεργό επίθεμα σε μορφή GEL, σε σωληνάριο των 50GR</t>
  </si>
  <si>
    <t>Γ΄ Υποομάδα: Προμήθεια παραφαρμακευτικού και υγειονομικού υλικού για τον εξοπλισμό των φαρμακείων του Δημαρχείου (Φ.Π.Α. 24%)</t>
  </si>
  <si>
    <t>Αυτοκόλλητα επιθέματα μικροτραυμάτων HANSAPLAST UNIVERSAL ή ισοδύναμο, σε συσκευασία των 40 τεμαχίων</t>
  </si>
  <si>
    <t xml:space="preserve">Ηλεκτρονικό θερμόμετρο πυρετού Hartmann Thermoval Standard ή ισοδύναμο  </t>
  </si>
  <si>
    <t>Σύριγγες χωρητικότητας 5 ml</t>
  </si>
  <si>
    <t>Σύριγγες χωρητικότητας 10 ml</t>
  </si>
  <si>
    <t>Σύνολο 3ης ομάδας</t>
  </si>
  <si>
    <t>Σύνολο Φ.Π.Α. 3ης ομάδας</t>
  </si>
  <si>
    <t>Γενικό Σύνολο 3ης ομάδας</t>
  </si>
  <si>
    <t>Α΄ Υποομάδα: Προμήθεια φαρμακευτικού και υγειονομικού υλικού για τον εξοπλισμό των φαρμακείων των Παιδικών και Βρεφονηπιακών Σταθμών του Δήμου Ιλίου (Φ.Π.Α. 6%)</t>
  </si>
  <si>
    <t>DEPON 120MG/5ml SYR FLx150ml</t>
  </si>
  <si>
    <t>EYETOBRIN EY.DRO.SOL 0.3% FLX5ML</t>
  </si>
  <si>
    <t>PONSTAN F.C.TAB 500MG/TAB ΒΤx15 (BLISTERS)</t>
  </si>
  <si>
    <t>SODIUM CHLORIDE 0,9% ΤΩΝ 5 ml ΣΕ ΚΟΥΤΙ ΤΩΝ 50 ΤΕΜ.</t>
  </si>
  <si>
    <t>B΄ Υποομάδα: Προμήθεια παραφαρμακευτικού και υγειονομικού υλικού για τον εξοπλισμό των φαρμακείων των Παιδικών και Βρεφονηπιακών Σταθμών του Δήμου Ιλίου (Φ.Π.Α. 13%)</t>
  </si>
  <si>
    <t>Γάζα αποστειρωμένη διαστάσεων 15 cm X 30 cm κατασκευασμένη από 100% βαμβακερά υδρόφιλα νήματα, σε κουτί των 12 τεμαχίων.</t>
  </si>
  <si>
    <t>Τεμάχια λευκοπλάστ με γάζα αποστειρωμένη σε διάφορα μεγέθη, σε συσκευασία των 40 τεμαχίων</t>
  </si>
  <si>
    <t>Γ΄ Υποομάδα: Προμήθεια παραφαρμακευτικού και υγειονομικού υλικού για τον εξοπλισμό των φαρμακείων των Παιδικών και Βρεφονηπιακών Σταθμών του Δήμου Ιλίου (Φ.Π.Α. 24%)</t>
  </si>
  <si>
    <t>Bepanthol cream 100 g</t>
  </si>
  <si>
    <t>Stick αμμωνίας 10 ml</t>
  </si>
  <si>
    <t>Ξύλινα γλωσσοπίεστρα μιας χρήσης, σε συσκευασία των 100 τεμαχίων</t>
  </si>
  <si>
    <t>Παιδική κρέμα για συγκάματα πολλαπλής δράσης (προστατευτική, καταπραϋντική, αναπλαστική, αντιενζυματική και με αντιβακτηριδιακή δράση) σε συσκευασία των 125 gr</t>
  </si>
  <si>
    <t>Σύνολο 4ης ομάδας</t>
  </si>
  <si>
    <t>Γενικό Σύνολο 4ης ομάδας</t>
  </si>
  <si>
    <t>Α΄ Υποομάδα: Προμήθεια φαρμακευτικού και υγειονομικού υλικού για τον εξοπλισμό των φαρμακείων των Υπηρεσιών της Διεύθυνσης Πολιτισμού του Δήμου Ιλίου (Φ.Π.Α. 6%)</t>
  </si>
  <si>
    <t>FENISTIL GEL.EXT.US 0,1% (W/W) TBx30G</t>
  </si>
  <si>
    <t>Σύνολο 5ης ομάδας</t>
  </si>
  <si>
    <t>Σύνολο Φ.Π.Α. 5ης ομάδας</t>
  </si>
  <si>
    <t>Γενικό Σύνολο 5ης ομάδας</t>
  </si>
  <si>
    <t>Α΄ Υποομάδα: Προμήθεια φαρμακευτικού και υγειονομικού υλικού για τον εξοπλισμό του φαρμακείου των Υπηρεσιών των Διευθύνσεων Διαχείρισης Απορριμμάτων και Πρασίνου (Φ.Π.Α. 6%)</t>
  </si>
  <si>
    <t>Οφθαλμικό διάλυμα TEARS NATURAL για πλύση EY.DRO.SOL 0,1%+0,3% BTx30 FLx0,6 ML MONODOSE</t>
  </si>
  <si>
    <t>Β΄ Υποομάδα: Προμήθεια παραφαρμακευτικού και υγειονομικού υλικού για τον εξοπλισμό του φαρμακείου των Υπηρεσιών των Διευθύνσεων Διαχείρισης Απορριμμάτων και Πρασίνου (Φ.Π.Α. 13%)</t>
  </si>
  <si>
    <t>Γ΄ Υποομάδα: Προμήθεια παραφαρμακευτικού και υγειονομικού υλικού για τον εξοπλισμό του φαρμακείου των Υπηρεσιων των Διευθύνσεων Διαχείρισης Απορριμμάτων και Πρασίνου (Φ.Π.Α. 24%)</t>
  </si>
  <si>
    <t>Σύνολο 6ης ομάδας</t>
  </si>
  <si>
    <t>Σύνολο Φ.Π.Α. 6ης ομάδας</t>
  </si>
  <si>
    <t>Γενικό Σύνολο 6ης ομάδας</t>
  </si>
  <si>
    <t>Α΄ Υποομάδα: Προμήθεια φαρμακευτικού και υγειονομικού υλικού για τον εξοπλισμό του φαρμακείου του Κέντρου Εξυπηρέτησης Πολιτών (Φ.Π.Α. 6%)</t>
  </si>
  <si>
    <t>Σύνολο 7ης ομάδας</t>
  </si>
  <si>
    <t>Σύνολο Φ.Π.Α. 7ης ομάδας</t>
  </si>
  <si>
    <t>Γενικό Σύνολο 7ης ομάδας</t>
  </si>
  <si>
    <t>Σύνολο 8ης ομάδας</t>
  </si>
  <si>
    <t>Σύνολο Φ.Π.Α. 8ης ομάδας</t>
  </si>
  <si>
    <t>Γενικό Σύνολο 8ης ομάδας</t>
  </si>
  <si>
    <t>Λευκοπλάστ για στερέωση επιδέσμων και επιθεμάτων, υποαλλεργικό 2,5 cm X 4,6 m.</t>
  </si>
  <si>
    <t>Αποστειρωμένος φυσιολογικός ορός σε αμπούλεςτ ων 5ML/σε συσκευασία των 50 τεμαχίων (αμπούλες)</t>
  </si>
  <si>
    <t>Γάζα αποστειρωμένη διαστάσεων 15 cm Χ 15 cm κατασκευασμένη από 100% βαμβακερά υδρόφιλα νήματα, σε συσκευασία 12 τεμαχίων</t>
  </si>
  <si>
    <t>BETADINE CUT.SOL 10% FLX240ML</t>
  </si>
  <si>
    <t>Παγοκύστη gel, τύπου cold-hot, με τη θήκη, διαστάσεων περίπου 26 cm X 11 cm</t>
  </si>
  <si>
    <t>Σύνολο Φ.Π.Α.</t>
  </si>
  <si>
    <t>Γενικό Σύνολο ομάδων</t>
  </si>
  <si>
    <t>Σύνολο ομάδων</t>
  </si>
  <si>
    <t>Γ΄ Υποομάδα: Παραφαρμακευτικό και υγειονομικού υλικό για τον εξοπλισμό των ιατρείων για τους αθλούμενους στις αθλητικές εγκαταστάσεις (Φ.Π.Α. 24%)</t>
  </si>
  <si>
    <t>Β΄ Υποομάδα: Παραφαρμακευτικό και υγειονομικού υλικό για τον εξοπλισμό των ιατρείων για τους αθλούμενους στις αθλητικές εγκαταστάσεις (Φ.Π.Α. 13%)</t>
  </si>
  <si>
    <t>Α΄ Υποομάδα: Φαρμακευτικό και υγειονομικό υλικό για τον εξοπλισμό των ιατρείων για τους αθλούμενους στις αθλητικές εγκαταστάσεις (Φ.Π.Α. 6%)</t>
  </si>
  <si>
    <t>Α΄ Υποομάδα: Φαρμακευτικό και υγειονομικό υλικό για τον εξοπλισμό των ιατρείων για τους εργαζόμενους στις αθλητικές εγκαταστάσεις (Φ.Π.Α. 6%)</t>
  </si>
  <si>
    <t>2η ομάδα: Προμήθεια φαρμακευτικού και υγειονομικού υλικού για τον εξοπλισμό των ιατρείων για τους εργαζόμενους στις αθλητικές εγκαταστάσεις</t>
  </si>
  <si>
    <t>1η ομάδα: Προμήθεια φαρμακευτικού και υγειονομικού υλικού για τον εξοπλισμό των ιατρείων για τους αθλούμενους στις αθλητικές εγκαταστάσεις</t>
  </si>
  <si>
    <t>Β΄ Υποομάδα: Παραφαρμακευτικό και υγειονομικού υλικό για τον εξοπλισμό των ιατρείων για τους εργαζόμενους στις αθλητικές εγκαταστάσεις (Φ.Π.Α. 13%)</t>
  </si>
  <si>
    <t>3η ομάδα: Προμήθεια φαρμακευτικού και υγειονομικού υλικού για τον εξοπλισμό των φαρμακείων των Υπηρεσιών της Διεύθυνσης Κοινωνικής Προστασίας και Υγείας</t>
  </si>
  <si>
    <t>SODIUM CHLORIDE  SOL.IV.INF 0,9% BOTTLE x 250ML (PE)</t>
  </si>
  <si>
    <t>XOZAL F.C.TAB 5MG/TAB BTx30 (σε BLISTER)</t>
  </si>
  <si>
    <t>Επιδερμική χάρτινη αυτοκόλλητη ταινία με υποαλλεργική συνθετική κόλλα, διαστάσεων 2,5 cm Χ 5 m</t>
  </si>
  <si>
    <t>Τριγωνικός επίδεσμος Δ: 90 cm Χ 90 cm Χ 130 cm</t>
  </si>
  <si>
    <t>Strips χοληστερίνης Accutrend, για τα ήδη υπάρχοντα μηχανάκια μέτρησης χοληστερίνης Accutrend, σε κουτιά των 25 τεμαχίων</t>
  </si>
  <si>
    <t>Κολποδιαστoλείς μιας χρήσης, μέγεθος S, από πλαστικό διαφανές και λείο, αποστειρωμένους</t>
  </si>
  <si>
    <t>Κολποδιαστoλείς μιας χρήσης, μέγεθος Μ, από πλαστικό διαφανές και λείο, αποστειρωμένους</t>
  </si>
  <si>
    <t>Ποδιές πλαστικές μιας χρήσης σε συσκευασία των 100 τεμαχίων</t>
  </si>
  <si>
    <t>Ποδονάρια μιας χρήσης σε συσκευασία των 100 τεμαχίων</t>
  </si>
  <si>
    <t>Σκαρφιστήρες, σε κουτί των 100 τεμαχίων</t>
  </si>
  <si>
    <t>Ψαλιδάκι πολλαπλών χρήσεων</t>
  </si>
  <si>
    <t>Χαρτί εξεταστικής κλίνης πλαστ/μένο, διαστάσεων 60 cm X 50 m</t>
  </si>
  <si>
    <t>Θερμικό καταγραφικό αναδιπλούμενο χαρτί (Z-FOLD), διαστάσεων 210 mm Χ 295 mm για τον ήδη υπάρχοντα ηλεκτροκαρδιογράφο MAC 2000 (σε συσκευασία/πακέτο των 150 φύλλων)</t>
  </si>
  <si>
    <t>Αποστειρωμένα Χειρουργικά Γάντια μίας Χρήσης  απο φυσικό latex που διαθέτουν μικρή ποσότητα ταλκ, μέγεθος μεσαίο, σε συσκευασία ενός ζεύγους</t>
  </si>
  <si>
    <t>Β΄ Υποομάδα: Προμήθεια παραφαρμακευτικού και υγειονομικού υλικού για τον εξοπλισμό των φαρμακείων των Υπηρεσιών της Διεύθυνσης Πολιτισμού του Δήμου Ιλίου (Φ.Π.Α. 13%)</t>
  </si>
  <si>
    <t>Γ΄ Υποομάδα: Προμήθεια παραφαρμακευτικού και υγειονομικού υλικού για τον εξοπλισμό των φαρμακείων των Υπηρεσιών της Διεύθυνσης Πολιτισμού του Δήμου Ιλίου (Φ.Π.Α. 24%)</t>
  </si>
  <si>
    <t>IMODIUM ORIGINAL CAPS 2MG/CAP BTX6 (blister 1x6)</t>
  </si>
  <si>
    <t>MEDROL TAB 4MG/TAB BTX50 (BLIST 5X10)</t>
  </si>
  <si>
    <t>NORGESIC TAB (450+35) MG/TAB ΒΤx30</t>
  </si>
  <si>
    <t>PANADOL EXTRA TAB (500+65) MG/TAB BTx24 (BLIST)</t>
  </si>
  <si>
    <t>VERTIGO-N/TABS BTx50</t>
  </si>
  <si>
    <t>DEXAMYTREX EYE OINT 3 GR</t>
  </si>
  <si>
    <t>Τεμάχια λευκοπλάστ με γάζα αποστειρωμένη σε κουτί των 40 τεμ., σε διάφορα μεγέθη</t>
  </si>
  <si>
    <t>Γάζα αποστειρωμένη διαστάσεων 36 cm X 40 cm κατασκευασμένη από 100% βαμβακερά υδρόφιλα νήματα σε κουτί των 10 τεμαχίων</t>
  </si>
  <si>
    <t>Ράμματα αυτοκόλλητα, μικρά, σε συσκευασία των 10 τεμαχίων, διαστάσεων 6 mm X 10 cm</t>
  </si>
  <si>
    <t>Σύνολο Ε΄ Υποομάδας</t>
  </si>
  <si>
    <t>Γενικό Σύνολο Ε΄ Υποομάδας</t>
  </si>
  <si>
    <t>Αυχενικό κολλάρο ρυθμιζόμενο, ενηλίκων perfit ace ή ισοδύναμο</t>
  </si>
  <si>
    <t>Strips σακχάρου FREESTYLE PRECISION ή ισοδύναμο, σε συσκευασία των 50 τεμαχίων (συμπ. και δέκα τουλάχιστον μηχανάκια μέτρησης σακχάρου)</t>
  </si>
  <si>
    <t>Αναλογικό θερμόμετρο πλακέ χωρίς υδράργυρο</t>
  </si>
  <si>
    <t>Αποστειρωμένα χειρουργικά γάντια μιας χρήσης από φυσικό latex που διαθέτουν μικρή ποσότητα ταλκ, μέγεθος μεσαίο σε συσκευασία ενός ζεύγους.</t>
  </si>
  <si>
    <t>Αντικειμενοφόρες  πλάκες γυάλινες μικροσκοπίου, διαστάσεων περίπου 25,4 Χ 76,2mm (1''Χ3'') πάχους περίπου 1-1.2mm, τροχισμένες, FROSTED BOTH ENDS, σε συσκευασία των 50 τεμαχίων</t>
  </si>
  <si>
    <t>Βουρτσάκια αποστειρωμένα τ.Wallace λήψης τραχηλικών κυττάρων για PAP TEST σε συσκευασία των 100 τεμαχίων</t>
  </si>
  <si>
    <t>Γυναικολογική αλοιφή Κ-Υ Jelly 82gr</t>
  </si>
  <si>
    <t>Σπρέι για κυτταρολογική σταθεροποίηση, σε φιάλη των 250 ml</t>
  </si>
  <si>
    <t>5η ομάδα: Προμήθεια φαρμακευτικού και υγειονομικού υλικού για τον εξοπλισμό των φαρμακείων του Δημαρχείου</t>
  </si>
  <si>
    <t>6η ομάδα: Προμήθεια φαρμακευτικού και υγειονομικού υλικού για τον εξοπλισμό των φαρμακείων των Παιδικών και Βρεφονηπιακών Σταθμών του Δήμου Ιλίου</t>
  </si>
  <si>
    <t>Μάσκες μιας χρήσης, 3ply, σε συσκευασία των 50 τεμαχίων</t>
  </si>
  <si>
    <t>7η ομάδα: Προμήθεια φαρμακευτικού και υγειονομικού υλικού για τον εξοπλισμό των φαρμακείων των Υπηρεσιών της Διεύθυνσης Πολιτισμού του Δήμου Ιλίου</t>
  </si>
  <si>
    <t>8η ομάδα: Προμήθεια φαρμακευτικού και υγειονομικού υλικού για τον εξοπλισμό του φαρμακείου των Υπηρεσιών των Διευθύνσεων Διαχείρισης Απορριμμάτων και Πρασίνου</t>
  </si>
  <si>
    <t>9η ομάδα: Προμήθεια φαρμακευτικού και υγειονομικού υλικού για τον εξοπλισμό του φαρμακείου του Κέντρου Εξυπηρέτησης Πολιτών</t>
  </si>
  <si>
    <t>Β΄ Υποομάδα: Προμήθεια φαρμακευτικού και υγειονομικού υλικού για τον εξοπλισμό του φαρμακείου του Κέντρου Εξυπηρέτησης Πολιτών (Φ.Π.Α. 13%)</t>
  </si>
  <si>
    <t>Γ΄ Υποομάδα: Προμήθεια παραφαρμακευτικού και υγειονομικού υλικού για τον εξοπλισμό του φαρμακείου του Κέντρου Εξυπηρέτησης Πολιτών (Φ.Π.Α. 24%)</t>
  </si>
  <si>
    <t>LYO DROL (INJ PWD LYO) 125 MG/VIAL</t>
  </si>
  <si>
    <t>TEARPROL EY.DRO.SOL 0,1%+0,3% W/V BTx1 FLx15 ML</t>
  </si>
  <si>
    <t>Σύνολο 9ης ομάδας</t>
  </si>
  <si>
    <t>Σύνολο Φ.Π.Α. 9ης ομάδας</t>
  </si>
  <si>
    <t>Γενικό Σύνολο 9ης ομάδας</t>
  </si>
  <si>
    <t>DEPON EF. TAB 1000MG/TAB BTX8</t>
  </si>
  <si>
    <t xml:space="preserve">Thin Prep υγρό μονιμοποίησης 20 ml για τεστ-PAP  σε συσκευασία των 25 φυαλιδίων </t>
  </si>
  <si>
    <t>Phyto Performance Cryos Safe med Sport Στιγμιαίος Πάγος ή ισοδύναμο</t>
  </si>
  <si>
    <t>Επιδερμική χάρτινη αυτοκόλλητη ταινία με υποαλλεργική συνθετική κόλλα, διαστάσεων 1,25 cm Χ 5 m</t>
  </si>
  <si>
    <t>Λευκοπλάστ για στερέωση επιδέσμων και επιθεμάτων, υποαλλεργικό 2,5 cm X 5 m</t>
  </si>
  <si>
    <t>Jalplast εμποτισμένες με κρέμα γάζες 10 cm X 10 cm</t>
  </si>
  <si>
    <t>MAALOX PLUS TAB (200+200+25) MG/TAB BT 30 (BLIST 3X10)</t>
  </si>
  <si>
    <t>TOBREX EY.DRO. SOL 0,3% BTX1 FLX5ML ή ισοδύναμο</t>
  </si>
  <si>
    <t>Ποτηράκια μιας χρήσης, σε συσκευασία των 50 τεμαχίων.</t>
  </si>
  <si>
    <t>TOBREX EY.DRO.SOL 0,3% BTx1 FLx5ml ή ισοδύναμο</t>
  </si>
  <si>
    <t>FUCIDIN CREAM 2% TUBx30G ή ισοδύναμο</t>
  </si>
  <si>
    <r>
      <t>4η ομάδα: Αντιδραστήριο για την</t>
    </r>
    <r>
      <rPr>
        <b/>
        <sz val="11"/>
        <rFont val="Calibri"/>
        <family val="2"/>
        <charset val="161"/>
        <scheme val="minor"/>
      </rPr>
      <t xml:space="preserve"> Διεύθυνση Κοινωνικής Προστασίας και Υγείας</t>
    </r>
  </si>
  <si>
    <t>FIRST AID BUTTER Κρέμα για Μώλωπες 50 ml</t>
  </si>
  <si>
    <t>Επίθεματα στιγμιαίου πάγου  με διαστάσεις 20 x13 εκ</t>
  </si>
  <si>
    <t>Γάζα μη αποστειρωμένη διαστάσεων 5 cm X 5 cm κατασκευασμένη από 100% βαμβακερά υδρόφιλα νήματα, σε κουτί των 100 τεμαχίων.</t>
  </si>
  <si>
    <t>XOZAL OR.SOL 200MLX0,5MG/ML</t>
  </si>
  <si>
    <t>ALGOFREN SYR 150MLX100MG/5ML</t>
  </si>
  <si>
    <t>SOLDESANIL OR.DR 0,2% 10ML</t>
  </si>
  <si>
    <t>NELSONS ARNICARE CREAM 50GR (24%)</t>
  </si>
  <si>
    <t>τεμάχιο (συσκευασία)</t>
  </si>
  <si>
    <t>Σύριγγες χωρητικότητας 60 ml</t>
  </si>
  <si>
    <t>DEPON (ODIS) 500MG/TAB BTX8</t>
  </si>
  <si>
    <t>ΕΠΙΘΕΜΑ GEL ΚΡΥΟΘΕΡΑΠΕΙΑΣ/ ΘΕΡΜΟΘΕΡΑΠΕΙΑΣ ΓΕΝΙΚΗΣ ΧΡΗΣΗΣ, ΔΙΑΣΤΑΣΕΩΝ 50X25cm Vita Orthopaedics Ή ΙΣΟΔΥΝΑΜΟ</t>
  </si>
  <si>
    <t>Επίθεμα GEL Κρυοθεραπείας/ Θερμοθεραπέιας, Καρπού, διαστάσεων 38x25cm MVS In Motion ή ισοδύναμο</t>
  </si>
  <si>
    <t>ΘΕΡΜΟΜΕΤΡΟ ΨΗΦΙΑΚΟ ΜΕΤΩΠΟΥ ΜΕ ΥΠΕΡΥΘΡΕΣ MICROLIFE NC 150 Ή ΙΣΟΔΥΝΑΜΟ</t>
  </si>
  <si>
    <t>Άοσμο εντομοαπωθητικό spray, σε συσκευασία των 100 ml</t>
  </si>
  <si>
    <t>SOLU-CORTEF PS. INJ SOL 250MG/VIAL BTX1 ACT-O-VIAL</t>
  </si>
  <si>
    <t>IMODIUM ORIGINAL CAPS 2MG/CAP BTx6 (BLISTER 1x6)</t>
  </si>
  <si>
    <t>Αποστειρωμένος φυσιολογικός ορός σε αμπούλες των 5ml/σε συσκευασία των 50 τεμαχίων (αμπούλες)</t>
  </si>
  <si>
    <t>ALGOFREN 600MG F.C. TAB600MG/TAB BTX20 (BLIST 2x10)</t>
  </si>
  <si>
    <t>Παλμικό οξύμετρο δακτύλου</t>
  </si>
  <si>
    <t>ADRENALINE INJECTION/DEMO INT SOL IMG/ML BTX50AMPX1ML</t>
  </si>
  <si>
    <t>VOLTAROL EMUGEL 1,16% W/W GEL TUB (LAMINATED PE/ALU/PE-blue)x100gr</t>
  </si>
  <si>
    <t>AERIUS F.C. TAB 5MG/TAB BTX30 ΣΕ BLISTERS (ALCAR/PVC/ALU)</t>
  </si>
  <si>
    <t>ASPIRIN TAB EC GR 100MG/TAB BTX30 (BLIST 2X10)</t>
  </si>
  <si>
    <t>BETADINE CUT.SOL. 10%FLX 240ML</t>
  </si>
  <si>
    <t>Optofresh σταγόνες για Οφθαλμικές Πλύσεις 10 x 0.5ml</t>
  </si>
  <si>
    <t>Solu-medrol PS.INJ.SOL 125mg/VIAL BTX1 VAL+1AMP x 2ML SOLV</t>
  </si>
  <si>
    <t>Φυσιολογικός Ορός 250ml</t>
  </si>
  <si>
    <t>Pensordil 5mg/tab (blist 2x20)</t>
  </si>
  <si>
    <t>Hansaplast Universal Water Resistant Strips 4 Μεγέθη 20τμχ</t>
  </si>
  <si>
    <t>Αποστειρωμένα επιθέματα γάζας υψηλής απορροφητικότητας 15cmX15cm, σε συσκευασία των 12 τεμαχίων</t>
  </si>
  <si>
    <t>Αυτοκόλλητος επίδεσμος 7,5 cm X 5,0 cm αδιάβροχο σε συσκευασία των 5 τεμαχίων</t>
  </si>
  <si>
    <t xml:space="preserve">Γάζα  αποστειρωμένη διαστάσεων 15 cm X 30 cm κατασκευασμένη από 100% βαμβακερά υδρόφιλα νήματα, σε κουτί των 12 τεμαχίων.    </t>
  </si>
  <si>
    <t>ΕΠΙΔΕΣΜΟΣ ΤΡΙΓΩΝΙΚΟΣ 90X90X130CM</t>
  </si>
  <si>
    <t>Επίδεσμος γάζας 4,5 m X 10 cm</t>
  </si>
  <si>
    <t>Επίδεσμος γάζας 4,5 m X 5 cm</t>
  </si>
  <si>
    <t>Επίδεσμος γάζας 4,5 m X 7,5 cm</t>
  </si>
  <si>
    <t>Almora Plus Ηλεκτρολύτες για την Ενυδάτωση του Οργανισμού, σε συσκευασία 12 φακ.</t>
  </si>
  <si>
    <t>Ψυκτικό Σπρέι για αθλητές 400ml</t>
  </si>
  <si>
    <t>Πλαστικές σύριγγες BMDI με βελόνα 21G, αποστειρωμένες σε ατομική συσκευασία, με tip και διαβάθμιση, 5ml</t>
  </si>
  <si>
    <t>Αυτοσυγκρατούμενος Ελαστικός Επίδεσμος 7,5cmx3m, 3M Coban.</t>
  </si>
  <si>
    <t>AMBU, SPUR II ή ισοδύναμο αναζωογόνησης για ενήλικες σε ατομική επανασφραγιζόμενη πλαστική σακούλα μεταφοράς.</t>
  </si>
  <si>
    <t>AMBU, SPUR II ή ισοδύναμο αναζωογόνησης για παιδιά σε ατομική επανασφραγιζόμενη πλαστική σακούλα μεταφοράς.</t>
  </si>
  <si>
    <t>Ξυραφάκι με Κτενάκι Μονής Κοπής  ατομικά συσκευασμένο, σε συσκευασία των 100τμχ</t>
  </si>
  <si>
    <t>Μάσκα οξυγόνου για νεφελοποιητή (ενηλίκων)</t>
  </si>
  <si>
    <t>Μάσκα οξυγόνου για νεφελοποιητή (παιδική)</t>
  </si>
  <si>
    <t>Steri-Strip 6mm x 100mm Ενισχυμένες Αυτοκόλλητες Ταινίες Σύγκλεισης Δέρματος, 10 Strips/Φάκελο</t>
  </si>
  <si>
    <t>Simeco lemon flavour (25+282+85) mg/tab btX60 (foist 6X10)</t>
  </si>
  <si>
    <t>Α΄ Υποομάδα: Προμήθεια φαρμακευτικού και υγειονομικού υλικού για τον εξοπλισμό των Σχολικών Μονάδων της Πρωτοβάθμιας και Δευτεροβάθμιας Εκπαίδευσης (Φ.Π.Α. 6%)</t>
  </si>
  <si>
    <t>Β΄ Υποομάδα: Προμήθεια φαρμακευτικού και υγειονομικού υλικού για τον εξοπλισμό των Σχολικών Μονάδων της Πρωτοβάθμιας και Δευτεροβάθμιας Εκπαίδευσης (Φ.Π.Α. 13%)</t>
  </si>
  <si>
    <t>Μετεγχειρητικό αυτοκόλλητο τσιρότο 10 cm X 10 cm, σε συσκευασία των 5 τεμαχίων</t>
  </si>
  <si>
    <t>Γ΄ Υποομάδα: Προμήθεια φαρμακευτικού και υγειονομικού υλικού για τον εξοπλισμό των Σχολικών Μονάδων της Πρωτοβάθμιας και Δευτεροβάθμιας Εκπαίδευσης (Φ.Π.Α. 24%)</t>
  </si>
  <si>
    <t>Σύνολο 10ης ομάδας</t>
  </si>
  <si>
    <t>Σύνολο Φ.Π.Α. 10ης ομάδας</t>
  </si>
  <si>
    <t>Γενικό Σύνολο 10ης ομάδας</t>
  </si>
  <si>
    <t>SPASMO-APOTEL C.TAB (500+10)MG/TAB BTx20 (BLIST 2x10)</t>
  </si>
  <si>
    <t xml:space="preserve">BUSCOPAN 10MG/TAB BTx20 (BLIST.1x20) </t>
  </si>
  <si>
    <r>
      <t>Οινόπνευμα καθαρό 95</t>
    </r>
    <r>
      <rPr>
        <vertAlign val="superscript"/>
        <sz val="11"/>
        <color rgb="FF000000"/>
        <rFont val="Calibri"/>
        <family val="2"/>
        <charset val="161"/>
        <scheme val="minor"/>
      </rPr>
      <t>o</t>
    </r>
    <r>
      <rPr>
        <sz val="11"/>
        <color rgb="FF000000"/>
        <rFont val="Calibri"/>
        <family val="2"/>
        <charset val="161"/>
        <scheme val="minor"/>
      </rPr>
      <t xml:space="preserve"> σε συσκευασία των 170 ml - 200 ml</t>
    </r>
  </si>
  <si>
    <t>BUSCOPAN RELIEF C.TAB 10MG/TAB BTx20 (BLIST 1 x 20)</t>
  </si>
  <si>
    <t>PULVO-47 AER.TOP (10811 UC+2,23MG)/G FLx148G</t>
  </si>
  <si>
    <t>TOBREX EY.DRO. SOL 0,3% BTX1 FLX5ML</t>
  </si>
  <si>
    <t>Φαρμακείο-τσαντάκι αυτοκινήτου</t>
  </si>
  <si>
    <t>Οινόπνευμα καθαρό 95° 170 ml έως 200 ml</t>
  </si>
  <si>
    <t>10η ομάδα: Προμήθεια φαρμακευτικού και υγειονομικού υλικού για τον εξοπλισμό των φαρμακείων της Δημοτικής Αστυνομίας</t>
  </si>
  <si>
    <t>Α΄ Υποομάδα: Προμήθεια φαρμακευτικού και υγειονομικού υλικού για τον εξοπλισμό των φαρμακείων της Δημοτικής Αστυνομίας (Φ.Π.Α. 6%)</t>
  </si>
  <si>
    <t>11η ομάδα: Προμήθεια φαρμακευτικού και υγειονομικού υλικού για τον εξοπλισμό των Σχολικών Μονάδων της Πρωτοβάθμιας και Δευτεροβάθμιας Εκπαίδευσης</t>
  </si>
  <si>
    <t>Σύνολο 11ης ομάδας</t>
  </si>
  <si>
    <t>Σύνολο Φ.Π.Α. 11ης ομάδας</t>
  </si>
  <si>
    <t>Γενικό Σύνολο 11ης ομάδας</t>
  </si>
  <si>
    <t>Β΄ Υποομάδα: Προμήθεια παραφαρμακευτικού και υγειονομικού υλικού για τον εξοπλισμό των φαρμακείων της Δημοτικής Αστυνομίας (Φ.Π.Α. 13%)</t>
  </si>
  <si>
    <t>Γ΄ Υποομάδα: Προμήθεια παραφαρμακευτικού και υγειονομικού υλικού για τον εξοπλισμό των φαρμακείων της Δημοτικής Αστυνομίας (Φ.Π.Α. 24%)</t>
  </si>
  <si>
    <t>Γ΄ Υποομάδα: Παραφαρμακευτικό και υγειονομικού υλικό για τον εξοπλισμό των ιατρείων για τους εργαζόμενους στις αθλητικές εγκαταστάσεις (Φ.Π.Α. 24%)</t>
  </si>
  <si>
    <t>Μετεγχειρητικό αυτοκόλλητο τσιρότο 10 cm X 15 cm, σε συσκευασία των 5 τεμαχίων</t>
  </si>
  <si>
    <t>Μετεγχειρητικό αυτοκόλλητο τσιρότο 10 cm X 20 cm, σε συσκευασία των 5 τεμαχίων</t>
  </si>
  <si>
    <t>ADELCORT 5MG/TAB BTX100</t>
  </si>
  <si>
    <t>Βάμμα Ιωδείου 100 ml</t>
  </si>
  <si>
    <t>Hansaplast Universal Water Resistant Strips 4 Μεγέθη 20 τμχ</t>
  </si>
  <si>
    <t>Αθλητική αυτοκόλλητη ταινία συγκράτησης, χρώματος λευκό διαστάσεων 5,0 cm X 10 m.</t>
  </si>
  <si>
    <t>θερμαντική γέλη 100 ml pharmasept hot power gel ή ισοδύναμο</t>
  </si>
  <si>
    <t>Ψυκτικό τζέλ με εκχυλίσματα βοτάνων για πόνους Pharmasept velvet cryo power gel ή ισοδύναμο, σε συκσευασία των 100ml</t>
  </si>
  <si>
    <t>Ψυκτικό Σπρέι για αθλητές 400 ml</t>
  </si>
  <si>
    <t>Αθλητική αυτοκόλλητη ταινία συγκράτησης, χρώματος λευκό διαστάσεων 5,0 cmX 10m.</t>
  </si>
  <si>
    <t>Γάζα απλή μη αποστειρωμένη 5 εκ Χ 5 εκ, σε συσκευασία των 100 τεμαχίων</t>
  </si>
  <si>
    <t>Γάζα αποστειρωμένη διαστάσεων 15 cm X 15 cm κατασκευασμένη από 100% βαμβακερά υδρόφιλα νήματα, σε κουτί των 12 τεμαχίων.</t>
  </si>
  <si>
    <t>Τεμάχια λευκοπλάστ με γάζα αποστειρωμένη σε κουτί των 40 τεμ., σε διάφορα μεγέθη.</t>
  </si>
  <si>
    <t>Γάζα αποστειρωμένη διαστάσεων 10 cm X 10 cm κατασκευασμένη από 100% βαμβακερά υδρόφιλα νήματα, σε κουτί των 12 τεμαχίων.</t>
  </si>
  <si>
    <t>Λευκοπλάστ για στερέωση επιδέσμων και επιθεμάτων, υποαλλεργικό 2,50 cm X 5 m</t>
  </si>
  <si>
    <t>Γάζα αποστειρωμένη διαστάσεων 36 cm X 40 cm κατασκευασμένη από 100% βαμβακερά υδρόφιλα νήματα, σε συσκευασία των 10 τεμαχίων</t>
  </si>
  <si>
    <t>Λευκοπλάστ για στερέωση επιδέσμων και επιθεμάτων, υποαλλεργικό 2,5 cm X 5,0 cm</t>
  </si>
  <si>
    <t>Ράμματα αυτοκόλλητα, μικρά, σε συσκευασία των 12 τεμαχίων 12 mm Χ 10 cm</t>
  </si>
  <si>
    <t>Διάλυμα αμμωνίας 10% W/W 120 ML</t>
  </si>
  <si>
    <t>Μεταλλικό φαρμακείο πρώτων βοηθειών τοίχου με κλειδαριά, διαστάσεων σε εκατοστά: Υ45-47 εκ Χ Μ30-32 Χ Π12-14</t>
  </si>
  <si>
    <t>Λευκοπλάστ για στερέωση επιδέσμων και επιθεμάτων, υποαλλεργικό 2,5 cm X 5,0 m.</t>
  </si>
  <si>
    <t>Αποστειρωμένα επιθέματα γάζας υψηλής απορροφητικότητας 15 cm X 15 cm, σε συσκευασία των 12 τεμαχίων</t>
  </si>
  <si>
    <t>Πιεσόμετρα μπράτσου, αναλογικό MICROLIFE AG1 30 ή ισοδύναμο</t>
  </si>
  <si>
    <t>Gel υπερήχων, σε συσκευασόα των 5 λίτρων</t>
  </si>
  <si>
    <t>Υπεροξείδιο του υδρογόνου/ΖΑΡΜΠΗ CUT.SOL 3% FLx100 ML (αντλία ψεκασμού - spray)</t>
  </si>
  <si>
    <t>Ελαστικός αυτοκόλλητος επίδεσμος 4,5 m X 5 cm</t>
  </si>
  <si>
    <t>Ελαστικός αυοκόλλητος επίδεσμος 4,5-5,0 m X 10 cm</t>
  </si>
  <si>
    <t>Ελαστικός αυτοκόλλητος επίδεσμος 4,5-5,0 m X 5 cm</t>
  </si>
  <si>
    <t>Ελαστικός αυτοκόλλητος επίδεσμος 4,5-5,0 m X 8 cm</t>
  </si>
  <si>
    <t>Ελαστικός αυτοκόλλητος επίδεσμος  4,5 m x 10 cm</t>
  </si>
  <si>
    <t>Ελαστικός αυτοκόλλητος επίδεσμος 4,5 m X 10 cm</t>
  </si>
  <si>
    <t>Αλουμινόνερο WATER SOFT ALUMINIUM 8% 200ML</t>
  </si>
  <si>
    <t>Ελαστικός αυτοκόλλητος επίδεσμος 4,5 m X 10,0 cm</t>
  </si>
  <si>
    <t>Ελαστικός αυτοκόλλητος επίδεσμος 4,5 m X 8,0 cm</t>
  </si>
  <si>
    <t>Ελαστικός αυτοκόλλητος επίδεσμος 4,5 m X 5,0 cm</t>
  </si>
  <si>
    <t>Ελαστικός αυτοκόλλητος επίδεσμος 4,5 m X 6,0 cm</t>
  </si>
  <si>
    <t>Flogo Calm σε συσκευασία των 50 ml</t>
  </si>
  <si>
    <t xml:space="preserve">NUROFEN SOFT.CAPS 400MG/CAP BTx10 (BLIST 1x10) </t>
  </si>
  <si>
    <t>Επίθεμα τζελ Κρυοθεραπείας/ Θερμοθεραπέιας, Μέσης,  διαστάσεων 30x20cm, MVS In Motion ή ισοδύναμο</t>
  </si>
  <si>
    <t>Λιπαντικές οφθαλμικές σταγόνες ALCON TEARS NATURALE FREE MED 30AMPX0,4ML</t>
  </si>
  <si>
    <t>OCTENISEPT (0,1+2)% w/w αντισηπτικό δέρματος και βλεννογόνων, σε συσκευασία των 250ml</t>
  </si>
  <si>
    <t>OCTENISEPT (0,1+2)% w/w αντισηπτικό δέρματος και βλεννογόνων, σε συσκευασία των 250 ml</t>
  </si>
  <si>
    <t>Ελαστικός αυτοκόλλητος επίδεσμος 4,5 m X 8 cm</t>
  </si>
  <si>
    <t>Βαμβάκι υδρόφιλο σε συσκευασία καθαρού βάρους 150-170 γραμμαρίων</t>
  </si>
  <si>
    <t>Ελαστικός αυτοκόλλητος επίδεσμος 10 cm Χ 4,5 m</t>
  </si>
  <si>
    <t>Ελαστικός αυτοκόλλητος επίσδεσμος 5 cm X 4,5 cm</t>
  </si>
  <si>
    <t>Β΄ Υποομάδα: Προμήθεια παραφαρμακευτικού και υγειονομικού υλικού για τον εξοπλισμό των φαρμακείων των Υπηρεσιών της Διεύθυνσης Κοινωνικής Προστασίας και Υγείας - ταινίες μέτρησης σακχάρου</t>
  </si>
  <si>
    <t>Ε΄ Υποομάδα: Προμήθεια παραφαρμακευτικού και υγειονομικού υλικού για τον εξοπλισμό των φαρμακείων των Υπηρεσιών της Διεύθυνσης Κοινωνικής Προστασίας και Υγείας - ταινίες μέτρησης χοληστερίνης</t>
  </si>
  <si>
    <t>Αιμοστατικό βαμβάκι, 2 γραμμαρίων</t>
  </si>
  <si>
    <t>Έλαβα γνώση και αποδέχομαι πλήρως και ανεπιφύλακτα τους όρους και τι προδιαγραφές του παρόντος διαγωνισμού</t>
  </si>
  <si>
    <t>………., ……/……./2025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</si>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</sst>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08]General"/>
    <numFmt numFmtId="165" formatCode="0;[Red]0"/>
    <numFmt numFmtId="166" formatCode="[$-408]#,##0"/>
    <numFmt numFmtId="167" formatCode="[$-408]0"/>
    <numFmt numFmtId="168" formatCode="#,##0.00&quot; €&quot;;[Red]#,##0.00&quot; €&quot;"/>
    <numFmt numFmtId="169" formatCode="#,##0.00&quot; €&quot;;[Red]&quot;-&quot;#,##0.00&quot; €&quot;"/>
    <numFmt numFmtId="170" formatCode="#,##0.00&quot; €&quot;"/>
    <numFmt numFmtId="171" formatCode="#,##0.00&quot; &quot;[$€-408];[Red]&quot;-&quot;#,##0.00&quot; &quot;[$€-408]"/>
    <numFmt numFmtId="172" formatCode="#,##0.00\ &quot;€&quot;;[Red]#,##0.00\ &quot;€&quot;"/>
    <numFmt numFmtId="174" formatCode="#,##0;[Red]#,##0"/>
  </numFmts>
  <fonts count="23" x14ac:knownFonts="1">
    <font>
      <sz val="11"/>
      <color theme="1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u/>
      <sz val="10"/>
      <color rgb="FF0000FF"/>
      <name val="Arial Greek"/>
      <charset val="161"/>
    </font>
    <font>
      <b/>
      <i/>
      <sz val="16"/>
      <color theme="1"/>
      <name val="Arial"/>
      <family val="2"/>
      <charset val="161"/>
    </font>
    <font>
      <b/>
      <i/>
      <u/>
      <sz val="11"/>
      <color theme="1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vertAlign val="superscript"/>
      <sz val="11"/>
      <color rgb="FF00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Calibri"/>
      <charset val="161"/>
      <scheme val="minor"/>
    </font>
    <font>
      <sz val="11"/>
      <color rgb="FF000000"/>
      <name val="Calibri"/>
      <charset val="161"/>
      <scheme val="minor"/>
    </font>
    <font>
      <sz val="12"/>
      <color rgb="FF000000"/>
      <name val="Calibri"/>
      <charset val="161"/>
    </font>
    <font>
      <sz val="12"/>
      <color rgb="FF000000"/>
      <name val="Calibri"/>
      <family val="2"/>
      <charset val="161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164" fontId="8" fillId="0" borderId="0"/>
    <xf numFmtId="164" fontId="7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71" fontId="10" fillId="0" borderId="0"/>
  </cellStyleXfs>
  <cellXfs count="125">
    <xf numFmtId="0" fontId="0" fillId="0" borderId="0" xfId="0"/>
    <xf numFmtId="164" fontId="12" fillId="4" borderId="6" xfId="2" applyFont="1" applyFill="1" applyBorder="1" applyAlignment="1">
      <alignment horizontal="left" vertical="center" wrapText="1"/>
    </xf>
    <xf numFmtId="165" fontId="12" fillId="4" borderId="6" xfId="2" applyNumberFormat="1" applyFont="1" applyFill="1" applyBorder="1" applyAlignment="1">
      <alignment horizontal="center" vertical="center"/>
    </xf>
    <xf numFmtId="164" fontId="12" fillId="0" borderId="6" xfId="2" applyFont="1" applyFill="1" applyBorder="1" applyAlignment="1">
      <alignment horizontal="left" vertical="center" wrapText="1"/>
    </xf>
    <xf numFmtId="164" fontId="12" fillId="0" borderId="6" xfId="2" applyFont="1" applyFill="1" applyBorder="1" applyAlignment="1">
      <alignment horizontal="center" vertical="center" wrapText="1"/>
    </xf>
    <xf numFmtId="164" fontId="12" fillId="0" borderId="6" xfId="2" applyFont="1" applyFill="1" applyBorder="1" applyAlignment="1">
      <alignment horizontal="center" vertical="center"/>
    </xf>
    <xf numFmtId="167" fontId="12" fillId="0" borderId="6" xfId="2" applyNumberFormat="1" applyFont="1" applyFill="1" applyBorder="1" applyAlignment="1">
      <alignment horizontal="center" vertical="center"/>
    </xf>
    <xf numFmtId="164" fontId="12" fillId="0" borderId="6" xfId="2" applyFont="1" applyFill="1" applyBorder="1" applyAlignment="1">
      <alignment vertical="center" wrapText="1"/>
    </xf>
    <xf numFmtId="164" fontId="13" fillId="2" borderId="6" xfId="2" applyFont="1" applyFill="1" applyBorder="1" applyAlignment="1">
      <alignment horizontal="left" vertical="center" wrapText="1"/>
    </xf>
    <xf numFmtId="164" fontId="13" fillId="2" borderId="6" xfId="2" applyFont="1" applyFill="1" applyBorder="1" applyAlignment="1">
      <alignment horizontal="center" vertical="center"/>
    </xf>
    <xf numFmtId="164" fontId="13" fillId="2" borderId="1" xfId="2" applyFont="1" applyFill="1" applyBorder="1" applyAlignment="1">
      <alignment horizontal="center" vertical="center"/>
    </xf>
    <xf numFmtId="167" fontId="13" fillId="2" borderId="1" xfId="2" applyNumberFormat="1" applyFont="1" applyFill="1" applyBorder="1" applyAlignment="1">
      <alignment horizontal="center" vertical="center"/>
    </xf>
    <xf numFmtId="164" fontId="13" fillId="2" borderId="5" xfId="2" applyFont="1" applyFill="1" applyBorder="1" applyAlignment="1">
      <alignment horizontal="center" vertical="center"/>
    </xf>
    <xf numFmtId="164" fontId="13" fillId="2" borderId="1" xfId="2" applyFont="1" applyFill="1" applyBorder="1" applyAlignment="1">
      <alignment horizontal="left" vertical="center" wrapText="1"/>
    </xf>
    <xf numFmtId="164" fontId="13" fillId="2" borderId="2" xfId="2" applyFont="1" applyFill="1" applyBorder="1" applyAlignment="1">
      <alignment horizontal="center" vertical="center"/>
    </xf>
    <xf numFmtId="164" fontId="13" fillId="3" borderId="1" xfId="2" applyFont="1" applyFill="1" applyBorder="1" applyAlignment="1">
      <alignment horizontal="left" vertical="center" wrapText="1"/>
    </xf>
    <xf numFmtId="164" fontId="13" fillId="3" borderId="1" xfId="2" applyFont="1" applyFill="1" applyBorder="1" applyAlignment="1">
      <alignment horizontal="center" vertical="center"/>
    </xf>
    <xf numFmtId="164" fontId="12" fillId="2" borderId="1" xfId="1" applyFont="1" applyFill="1" applyBorder="1" applyAlignment="1" applyProtection="1">
      <alignment horizontal="left" vertical="center" wrapText="1"/>
    </xf>
    <xf numFmtId="166" fontId="13" fillId="2" borderId="1" xfId="2" applyNumberFormat="1" applyFont="1" applyFill="1" applyBorder="1" applyAlignment="1">
      <alignment horizontal="center" vertical="center"/>
    </xf>
    <xf numFmtId="164" fontId="13" fillId="2" borderId="1" xfId="2" applyFont="1" applyFill="1" applyBorder="1" applyAlignment="1">
      <alignment horizontal="center" vertical="center" wrapText="1"/>
    </xf>
    <xf numFmtId="164" fontId="13" fillId="2" borderId="3" xfId="2" applyFont="1" applyFill="1" applyBorder="1" applyAlignment="1">
      <alignment horizontal="center" vertical="center"/>
    </xf>
    <xf numFmtId="164" fontId="13" fillId="0" borderId="6" xfId="2" applyFont="1" applyFill="1" applyBorder="1" applyAlignment="1">
      <alignment horizontal="left" vertical="center" wrapText="1"/>
    </xf>
    <xf numFmtId="164" fontId="13" fillId="2" borderId="0" xfId="2" applyFont="1" applyFill="1"/>
    <xf numFmtId="164" fontId="14" fillId="2" borderId="1" xfId="2" applyFont="1" applyFill="1" applyBorder="1" applyAlignment="1">
      <alignment horizontal="center" vertical="center"/>
    </xf>
    <xf numFmtId="164" fontId="14" fillId="2" borderId="1" xfId="2" applyFont="1" applyFill="1" applyBorder="1" applyAlignment="1">
      <alignment horizontal="center" vertical="center" wrapText="1"/>
    </xf>
    <xf numFmtId="164" fontId="13" fillId="3" borderId="6" xfId="2" applyFont="1" applyFill="1" applyBorder="1" applyAlignment="1">
      <alignment horizontal="left" vertical="center" wrapText="1"/>
    </xf>
    <xf numFmtId="164" fontId="13" fillId="3" borderId="6" xfId="2" applyFont="1" applyFill="1" applyBorder="1" applyAlignment="1">
      <alignment horizontal="center" vertical="center"/>
    </xf>
    <xf numFmtId="172" fontId="13" fillId="3" borderId="5" xfId="2" applyNumberFormat="1" applyFont="1" applyFill="1" applyBorder="1" applyAlignment="1">
      <alignment horizontal="center" vertical="center"/>
    </xf>
    <xf numFmtId="172" fontId="13" fillId="3" borderId="1" xfId="2" applyNumberFormat="1" applyFont="1" applyFill="1" applyBorder="1" applyAlignment="1">
      <alignment horizontal="center" vertical="center" wrapText="1"/>
    </xf>
    <xf numFmtId="172" fontId="13" fillId="3" borderId="6" xfId="2" applyNumberFormat="1" applyFont="1" applyFill="1" applyBorder="1" applyAlignment="1">
      <alignment horizontal="center" vertical="center"/>
    </xf>
    <xf numFmtId="172" fontId="13" fillId="3" borderId="3" xfId="2" applyNumberFormat="1" applyFont="1" applyFill="1" applyBorder="1" applyAlignment="1">
      <alignment horizontal="center" vertical="center" wrapText="1"/>
    </xf>
    <xf numFmtId="164" fontId="13" fillId="2" borderId="0" xfId="2" applyFont="1" applyFill="1" applyBorder="1" applyAlignment="1">
      <alignment horizontal="center" vertical="center"/>
    </xf>
    <xf numFmtId="164" fontId="13" fillId="2" borderId="0" xfId="2" applyFont="1" applyFill="1" applyBorder="1" applyAlignment="1">
      <alignment horizontal="left" vertical="center" wrapText="1"/>
    </xf>
    <xf numFmtId="168" fontId="14" fillId="2" borderId="4" xfId="2" applyNumberFormat="1" applyFont="1" applyFill="1" applyBorder="1" applyAlignment="1">
      <alignment horizontal="center" vertical="center"/>
    </xf>
    <xf numFmtId="168" fontId="13" fillId="2" borderId="1" xfId="2" applyNumberFormat="1" applyFont="1" applyFill="1" applyBorder="1" applyAlignment="1">
      <alignment horizontal="center" vertical="center"/>
    </xf>
    <xf numFmtId="168" fontId="14" fillId="2" borderId="1" xfId="2" applyNumberFormat="1" applyFont="1" applyFill="1" applyBorder="1" applyAlignment="1">
      <alignment horizontal="center" vertical="center"/>
    </xf>
    <xf numFmtId="164" fontId="13" fillId="2" borderId="0" xfId="2" applyFont="1" applyFill="1" applyBorder="1" applyAlignment="1">
      <alignment vertical="center"/>
    </xf>
    <xf numFmtId="168" fontId="13" fillId="3" borderId="1" xfId="2" applyNumberFormat="1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vertical="center"/>
    </xf>
    <xf numFmtId="164" fontId="14" fillId="2" borderId="0" xfId="2" applyFont="1" applyFill="1" applyBorder="1" applyAlignment="1">
      <alignment horizontal="right" vertical="center"/>
    </xf>
    <xf numFmtId="168" fontId="14" fillId="2" borderId="0" xfId="2" applyNumberFormat="1" applyFont="1" applyFill="1" applyBorder="1" applyAlignment="1">
      <alignment horizontal="center" vertical="center"/>
    </xf>
    <xf numFmtId="164" fontId="13" fillId="3" borderId="0" xfId="2" applyFont="1" applyFill="1" applyBorder="1" applyAlignment="1">
      <alignment horizontal="center" vertical="center"/>
    </xf>
    <xf numFmtId="164" fontId="13" fillId="3" borderId="0" xfId="2" applyFont="1" applyFill="1" applyBorder="1" applyAlignment="1">
      <alignment horizontal="left" vertical="center" wrapText="1"/>
    </xf>
    <xf numFmtId="164" fontId="14" fillId="3" borderId="0" xfId="2" applyFont="1" applyFill="1" applyBorder="1" applyAlignment="1">
      <alignment horizontal="right" vertical="center"/>
    </xf>
    <xf numFmtId="168" fontId="14" fillId="3" borderId="0" xfId="2" applyNumberFormat="1" applyFont="1" applyFill="1" applyBorder="1" applyAlignment="1">
      <alignment horizontal="center" vertical="center"/>
    </xf>
    <xf numFmtId="164" fontId="13" fillId="3" borderId="0" xfId="2" applyFont="1" applyFill="1"/>
    <xf numFmtId="164" fontId="14" fillId="2" borderId="5" xfId="2" applyFont="1" applyFill="1" applyBorder="1" applyAlignment="1">
      <alignment horizontal="center" vertical="center" wrapText="1"/>
    </xf>
    <xf numFmtId="168" fontId="13" fillId="3" borderId="6" xfId="2" applyNumberFormat="1" applyFont="1" applyFill="1" applyBorder="1" applyAlignment="1">
      <alignment horizontal="center" vertical="center"/>
    </xf>
    <xf numFmtId="164" fontId="13" fillId="3" borderId="4" xfId="2" applyFont="1" applyFill="1" applyBorder="1" applyAlignment="1">
      <alignment horizontal="center" vertical="center"/>
    </xf>
    <xf numFmtId="164" fontId="13" fillId="3" borderId="9" xfId="2" applyFont="1" applyFill="1" applyBorder="1" applyAlignment="1">
      <alignment horizontal="center" vertical="center"/>
    </xf>
    <xf numFmtId="168" fontId="13" fillId="3" borderId="8" xfId="2" applyNumberFormat="1" applyFont="1" applyFill="1" applyBorder="1" applyAlignment="1">
      <alignment horizontal="center" vertical="center"/>
    </xf>
    <xf numFmtId="167" fontId="12" fillId="4" borderId="6" xfId="2" applyNumberFormat="1" applyFont="1" applyFill="1" applyBorder="1" applyAlignment="1">
      <alignment horizontal="center" vertical="center" wrapText="1"/>
    </xf>
    <xf numFmtId="167" fontId="13" fillId="2" borderId="1" xfId="2" applyNumberFormat="1" applyFont="1" applyFill="1" applyBorder="1" applyAlignment="1">
      <alignment horizontal="center" vertical="center" wrapText="1"/>
    </xf>
    <xf numFmtId="168" fontId="13" fillId="2" borderId="1" xfId="2" applyNumberFormat="1" applyFont="1" applyFill="1" applyBorder="1" applyAlignment="1">
      <alignment horizontal="center" vertical="center" wrapText="1"/>
    </xf>
    <xf numFmtId="170" fontId="13" fillId="2" borderId="1" xfId="2" applyNumberFormat="1" applyFont="1" applyFill="1" applyBorder="1" applyAlignment="1">
      <alignment horizontal="center" vertical="center"/>
    </xf>
    <xf numFmtId="169" fontId="13" fillId="2" borderId="1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4" fontId="11" fillId="3" borderId="0" xfId="2" applyFont="1" applyFill="1"/>
    <xf numFmtId="164" fontId="11" fillId="3" borderId="0" xfId="2" applyFont="1" applyFill="1" applyAlignment="1"/>
    <xf numFmtId="164" fontId="13" fillId="2" borderId="0" xfId="2" applyFont="1" applyFill="1" applyBorder="1"/>
    <xf numFmtId="164" fontId="13" fillId="3" borderId="0" xfId="2" applyFont="1" applyFill="1" applyBorder="1"/>
    <xf numFmtId="164" fontId="14" fillId="2" borderId="5" xfId="2" applyFont="1" applyFill="1" applyBorder="1" applyAlignment="1">
      <alignment horizontal="center" vertical="center"/>
    </xf>
    <xf numFmtId="164" fontId="13" fillId="2" borderId="0" xfId="2" applyFont="1" applyFill="1" applyAlignment="1"/>
    <xf numFmtId="168" fontId="13" fillId="2" borderId="5" xfId="2" applyNumberFormat="1" applyFont="1" applyFill="1" applyBorder="1" applyAlignment="1">
      <alignment horizontal="center" vertical="center"/>
    </xf>
    <xf numFmtId="0" fontId="6" fillId="0" borderId="0" xfId="0" applyFont="1"/>
    <xf numFmtId="0" fontId="6" fillId="4" borderId="0" xfId="0" applyFont="1" applyFill="1"/>
    <xf numFmtId="1" fontId="6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164" fontId="13" fillId="0" borderId="1" xfId="2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164" fontId="13" fillId="3" borderId="6" xfId="2" applyFont="1" applyFill="1" applyBorder="1" applyAlignment="1">
      <alignment horizontal="center" vertical="center" wrapText="1"/>
    </xf>
    <xf numFmtId="164" fontId="17" fillId="0" borderId="6" xfId="2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left" vertical="center" wrapText="1"/>
    </xf>
    <xf numFmtId="164" fontId="19" fillId="3" borderId="6" xfId="2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164" fontId="13" fillId="2" borderId="7" xfId="2" applyFont="1" applyFill="1" applyBorder="1" applyAlignment="1">
      <alignment horizontal="left" vertical="center" wrapText="1"/>
    </xf>
    <xf numFmtId="164" fontId="13" fillId="3" borderId="7" xfId="2" applyFont="1" applyFill="1" applyBorder="1" applyAlignment="1">
      <alignment horizontal="center" vertical="center" wrapText="1"/>
    </xf>
    <xf numFmtId="167" fontId="13" fillId="2" borderId="10" xfId="2" applyNumberFormat="1" applyFont="1" applyFill="1" applyBorder="1" applyAlignment="1">
      <alignment horizontal="center" vertical="center"/>
    </xf>
    <xf numFmtId="167" fontId="13" fillId="2" borderId="11" xfId="2" applyNumberFormat="1" applyFont="1" applyFill="1" applyBorder="1" applyAlignment="1">
      <alignment horizontal="center" vertical="center"/>
    </xf>
    <xf numFmtId="167" fontId="13" fillId="2" borderId="6" xfId="2" applyNumberFormat="1" applyFont="1" applyFill="1" applyBorder="1" applyAlignment="1">
      <alignment horizontal="center" vertical="center"/>
    </xf>
    <xf numFmtId="164" fontId="13" fillId="2" borderId="6" xfId="2" applyFont="1" applyFill="1" applyBorder="1" applyAlignment="1">
      <alignment vertical="center" wrapText="1"/>
    </xf>
    <xf numFmtId="166" fontId="13" fillId="2" borderId="3" xfId="2" applyNumberFormat="1" applyFont="1" applyFill="1" applyBorder="1" applyAlignment="1">
      <alignment horizontal="center" vertical="center"/>
    </xf>
    <xf numFmtId="166" fontId="13" fillId="2" borderId="12" xfId="2" applyNumberFormat="1" applyFont="1" applyFill="1" applyBorder="1" applyAlignment="1">
      <alignment horizontal="center" vertical="center"/>
    </xf>
    <xf numFmtId="166" fontId="13" fillId="2" borderId="6" xfId="2" applyNumberFormat="1" applyFont="1" applyFill="1" applyBorder="1" applyAlignment="1">
      <alignment horizontal="center" vertical="center"/>
    </xf>
    <xf numFmtId="164" fontId="13" fillId="2" borderId="5" xfId="2" applyFont="1" applyFill="1" applyBorder="1" applyAlignment="1">
      <alignment horizontal="left" vertical="center" wrapText="1"/>
    </xf>
    <xf numFmtId="167" fontId="13" fillId="2" borderId="5" xfId="2" applyNumberFormat="1" applyFont="1" applyFill="1" applyBorder="1" applyAlignment="1">
      <alignment horizontal="center" vertical="center"/>
    </xf>
    <xf numFmtId="164" fontId="13" fillId="0" borderId="7" xfId="2" applyFont="1" applyFill="1" applyBorder="1" applyAlignment="1">
      <alignment horizontal="left" vertical="center" wrapText="1"/>
    </xf>
    <xf numFmtId="164" fontId="13" fillId="0" borderId="1" xfId="2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164" fontId="12" fillId="4" borderId="1" xfId="2" applyFont="1" applyFill="1" applyBorder="1" applyAlignment="1">
      <alignment horizontal="left" vertical="center" wrapText="1"/>
    </xf>
    <xf numFmtId="164" fontId="13" fillId="3" borderId="1" xfId="2" applyFont="1" applyFill="1" applyBorder="1" applyAlignment="1">
      <alignment horizontal="center" vertical="center" wrapText="1"/>
    </xf>
    <xf numFmtId="164" fontId="12" fillId="4" borderId="13" xfId="2" applyFont="1" applyFill="1" applyBorder="1" applyAlignment="1">
      <alignment horizontal="left" vertical="center" wrapText="1"/>
    </xf>
    <xf numFmtId="164" fontId="13" fillId="2" borderId="14" xfId="2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 wrapText="1"/>
    </xf>
    <xf numFmtId="164" fontId="12" fillId="2" borderId="6" xfId="1" applyFont="1" applyFill="1" applyBorder="1" applyAlignment="1" applyProtection="1">
      <alignment horizontal="left" vertical="center" wrapText="1"/>
    </xf>
    <xf numFmtId="0" fontId="20" fillId="4" borderId="6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164" fontId="12" fillId="0" borderId="1" xfId="2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/>
    </xf>
    <xf numFmtId="164" fontId="13" fillId="2" borderId="1" xfId="2" applyFont="1" applyFill="1" applyBorder="1" applyAlignment="1">
      <alignment vertical="center" wrapText="1"/>
    </xf>
    <xf numFmtId="164" fontId="12" fillId="4" borderId="5" xfId="2" applyFont="1" applyFill="1" applyBorder="1" applyAlignment="1">
      <alignment horizontal="left" vertical="center" wrapText="1"/>
    </xf>
    <xf numFmtId="164" fontId="12" fillId="4" borderId="8" xfId="2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/>
    </xf>
    <xf numFmtId="174" fontId="13" fillId="2" borderId="1" xfId="2" applyNumberFormat="1" applyFont="1" applyFill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center" wrapText="1"/>
    </xf>
    <xf numFmtId="164" fontId="14" fillId="2" borderId="1" xfId="2" applyFont="1" applyFill="1" applyBorder="1" applyAlignment="1">
      <alignment horizontal="right" vertical="center"/>
    </xf>
    <xf numFmtId="164" fontId="13" fillId="2" borderId="1" xfId="2" applyFont="1" applyFill="1" applyBorder="1" applyAlignment="1">
      <alignment horizontal="right" vertical="center"/>
    </xf>
    <xf numFmtId="164" fontId="14" fillId="2" borderId="1" xfId="2" applyFont="1" applyFill="1" applyBorder="1" applyAlignment="1">
      <alignment horizontal="left" vertical="center" wrapText="1"/>
    </xf>
    <xf numFmtId="164" fontId="14" fillId="3" borderId="1" xfId="2" applyFont="1" applyFill="1" applyBorder="1" applyAlignment="1">
      <alignment horizontal="left" vertical="center" wrapText="1"/>
    </xf>
    <xf numFmtId="164" fontId="14" fillId="2" borderId="4" xfId="2" applyFont="1" applyFill="1" applyBorder="1" applyAlignment="1">
      <alignment horizontal="right" vertical="center"/>
    </xf>
    <xf numFmtId="164" fontId="15" fillId="3" borderId="1" xfId="2" applyFont="1" applyFill="1" applyBorder="1" applyAlignment="1">
      <alignment horizontal="left" vertical="center" wrapText="1"/>
    </xf>
    <xf numFmtId="164" fontId="22" fillId="2" borderId="0" xfId="2" applyFont="1" applyFill="1"/>
    <xf numFmtId="164" fontId="13" fillId="2" borderId="0" xfId="2" applyFont="1" applyFill="1" applyAlignment="1">
      <alignment horizontal="center"/>
    </xf>
    <xf numFmtId="164" fontId="13" fillId="2" borderId="0" xfId="2" applyFont="1" applyFill="1" applyAlignment="1">
      <alignment horizontal="left" vertical="center" wrapText="1"/>
    </xf>
  </cellXfs>
  <cellStyles count="7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alinos.gr/web/drugs/main/packages/14065" TargetMode="External"/><Relationship Id="rId3" Type="http://schemas.openxmlformats.org/officeDocument/2006/relationships/hyperlink" Target="https://www.galinos.gr/web/drugs/main/packages/755" TargetMode="External"/><Relationship Id="rId7" Type="http://schemas.openxmlformats.org/officeDocument/2006/relationships/hyperlink" Target="https://www.galinos.gr/web/drugs/main/packages/755" TargetMode="External"/><Relationship Id="rId2" Type="http://schemas.openxmlformats.org/officeDocument/2006/relationships/hyperlink" Target="https://www.galinos.gr/web/drugs/main/packages/755" TargetMode="External"/><Relationship Id="rId1" Type="http://schemas.openxmlformats.org/officeDocument/2006/relationships/hyperlink" Target="https://www.galinos.gr/web/drugs/main/packages/755" TargetMode="External"/><Relationship Id="rId6" Type="http://schemas.openxmlformats.org/officeDocument/2006/relationships/hyperlink" Target="https://www.galinos.gr/web/drugs/main/packages/755" TargetMode="External"/><Relationship Id="rId5" Type="http://schemas.openxmlformats.org/officeDocument/2006/relationships/hyperlink" Target="https://www.galinos.gr/web/drugs/main/packages/755" TargetMode="External"/><Relationship Id="rId4" Type="http://schemas.openxmlformats.org/officeDocument/2006/relationships/hyperlink" Target="https://www.galinos.gr/web/drugs/main/packages/755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alinos.gr/web/drugs/main/packages/14065" TargetMode="External"/><Relationship Id="rId3" Type="http://schemas.openxmlformats.org/officeDocument/2006/relationships/hyperlink" Target="https://www.galinos.gr/web/drugs/main/packages/755" TargetMode="External"/><Relationship Id="rId7" Type="http://schemas.openxmlformats.org/officeDocument/2006/relationships/hyperlink" Target="https://www.galinos.gr/web/drugs/main/packages/755" TargetMode="External"/><Relationship Id="rId2" Type="http://schemas.openxmlformats.org/officeDocument/2006/relationships/hyperlink" Target="https://www.galinos.gr/web/drugs/main/packages/755" TargetMode="External"/><Relationship Id="rId1" Type="http://schemas.openxmlformats.org/officeDocument/2006/relationships/hyperlink" Target="https://www.galinos.gr/web/drugs/main/packages/755" TargetMode="External"/><Relationship Id="rId6" Type="http://schemas.openxmlformats.org/officeDocument/2006/relationships/hyperlink" Target="https://www.galinos.gr/web/drugs/main/packages/755" TargetMode="External"/><Relationship Id="rId5" Type="http://schemas.openxmlformats.org/officeDocument/2006/relationships/hyperlink" Target="https://www.galinos.gr/web/drugs/main/packages/755" TargetMode="External"/><Relationship Id="rId4" Type="http://schemas.openxmlformats.org/officeDocument/2006/relationships/hyperlink" Target="https://www.galinos.gr/web/drugs/main/packages/755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T627"/>
  <sheetViews>
    <sheetView topLeftCell="A612" workbookViewId="0">
      <selection activeCell="K621" sqref="K621"/>
    </sheetView>
  </sheetViews>
  <sheetFormatPr defaultRowHeight="15" x14ac:dyDescent="0.25"/>
  <cols>
    <col min="1" max="1" width="4.75" style="22" customWidth="1"/>
    <col min="2" max="2" width="31.875" style="22" customWidth="1"/>
    <col min="3" max="3" width="11.375" style="22" customWidth="1"/>
    <col min="4" max="4" width="11.125" style="62" customWidth="1"/>
    <col min="5" max="5" width="11.125" style="22" customWidth="1"/>
    <col min="6" max="6" width="12.5" style="22" customWidth="1"/>
    <col min="7" max="982" width="8.5" style="22" customWidth="1"/>
    <col min="983" max="16384" width="9" style="64"/>
  </cols>
  <sheetData>
    <row r="1" spans="1:6" ht="42" customHeight="1" x14ac:dyDescent="0.25">
      <c r="A1" s="118" t="s">
        <v>102</v>
      </c>
      <c r="B1" s="118"/>
      <c r="C1" s="118"/>
      <c r="D1" s="118"/>
      <c r="E1" s="118"/>
      <c r="F1" s="118"/>
    </row>
    <row r="2" spans="1:6" ht="39" customHeight="1" x14ac:dyDescent="0.25">
      <c r="A2" s="118" t="s">
        <v>99</v>
      </c>
      <c r="B2" s="118"/>
      <c r="C2" s="118"/>
      <c r="D2" s="118"/>
      <c r="E2" s="118"/>
      <c r="F2" s="118"/>
    </row>
    <row r="3" spans="1:6" ht="39" customHeight="1" x14ac:dyDescent="0.25">
      <c r="A3" s="23" t="s">
        <v>0</v>
      </c>
      <c r="B3" s="24" t="s">
        <v>1</v>
      </c>
      <c r="C3" s="24" t="s">
        <v>2</v>
      </c>
      <c r="D3" s="24" t="s">
        <v>3</v>
      </c>
      <c r="E3" s="46" t="s">
        <v>4</v>
      </c>
      <c r="F3" s="24" t="s">
        <v>5</v>
      </c>
    </row>
    <row r="4" spans="1:6" ht="28.5" customHeight="1" x14ac:dyDescent="0.25">
      <c r="A4" s="16">
        <v>1</v>
      </c>
      <c r="B4" s="25" t="s">
        <v>238</v>
      </c>
      <c r="C4" s="77" t="s">
        <v>172</v>
      </c>
      <c r="D4" s="11">
        <v>20</v>
      </c>
      <c r="E4" s="29">
        <v>0</v>
      </c>
      <c r="F4" s="30">
        <f t="shared" ref="F4:F25" si="0">ROUND((D4*E4),2)</f>
        <v>0</v>
      </c>
    </row>
    <row r="5" spans="1:6" ht="40.5" customHeight="1" x14ac:dyDescent="0.25">
      <c r="A5" s="16">
        <v>2</v>
      </c>
      <c r="B5" s="25" t="s">
        <v>184</v>
      </c>
      <c r="C5" s="77" t="s">
        <v>172</v>
      </c>
      <c r="D5" s="10">
        <v>1</v>
      </c>
      <c r="E5" s="29">
        <v>0</v>
      </c>
      <c r="F5" s="30">
        <f t="shared" si="0"/>
        <v>0</v>
      </c>
    </row>
    <row r="6" spans="1:6" ht="40.5" customHeight="1" x14ac:dyDescent="0.25">
      <c r="A6" s="16">
        <v>3</v>
      </c>
      <c r="B6" s="25" t="s">
        <v>186</v>
      </c>
      <c r="C6" s="77" t="s">
        <v>172</v>
      </c>
      <c r="D6" s="113">
        <v>20</v>
      </c>
      <c r="E6" s="29">
        <v>0</v>
      </c>
      <c r="F6" s="30">
        <f t="shared" si="0"/>
        <v>0</v>
      </c>
    </row>
    <row r="7" spans="1:6" ht="40.5" customHeight="1" x14ac:dyDescent="0.25">
      <c r="A7" s="16">
        <v>4</v>
      </c>
      <c r="B7" s="25" t="s">
        <v>187</v>
      </c>
      <c r="C7" s="77" t="s">
        <v>172</v>
      </c>
      <c r="D7" s="10">
        <v>20</v>
      </c>
      <c r="E7" s="29">
        <v>0</v>
      </c>
      <c r="F7" s="30">
        <f t="shared" si="0"/>
        <v>0</v>
      </c>
    </row>
    <row r="8" spans="1:6" ht="28.5" customHeight="1" x14ac:dyDescent="0.25">
      <c r="A8" s="16">
        <v>5</v>
      </c>
      <c r="B8" s="25" t="s">
        <v>188</v>
      </c>
      <c r="C8" s="77" t="s">
        <v>172</v>
      </c>
      <c r="D8" s="10">
        <v>30</v>
      </c>
      <c r="E8" s="29">
        <v>0</v>
      </c>
      <c r="F8" s="30">
        <f t="shared" si="0"/>
        <v>0</v>
      </c>
    </row>
    <row r="9" spans="1:6" ht="40.5" customHeight="1" x14ac:dyDescent="0.25">
      <c r="A9" s="16">
        <v>6</v>
      </c>
      <c r="B9" s="25" t="s">
        <v>220</v>
      </c>
      <c r="C9" s="77" t="s">
        <v>172</v>
      </c>
      <c r="D9" s="11">
        <v>20</v>
      </c>
      <c r="E9" s="29">
        <v>0</v>
      </c>
      <c r="F9" s="30">
        <f t="shared" si="0"/>
        <v>0</v>
      </c>
    </row>
    <row r="10" spans="1:6" ht="28.5" customHeight="1" x14ac:dyDescent="0.25">
      <c r="A10" s="16">
        <v>7</v>
      </c>
      <c r="B10" s="13" t="s">
        <v>7</v>
      </c>
      <c r="C10" s="77" t="s">
        <v>172</v>
      </c>
      <c r="D10" s="10">
        <v>30</v>
      </c>
      <c r="E10" s="29">
        <v>0</v>
      </c>
      <c r="F10" s="30">
        <f t="shared" si="0"/>
        <v>0</v>
      </c>
    </row>
    <row r="11" spans="1:6" ht="40.5" customHeight="1" x14ac:dyDescent="0.25">
      <c r="A11" s="16">
        <v>8</v>
      </c>
      <c r="B11" s="13" t="s">
        <v>42</v>
      </c>
      <c r="C11" s="77" t="s">
        <v>172</v>
      </c>
      <c r="D11" s="10">
        <v>30</v>
      </c>
      <c r="E11" s="29">
        <v>0</v>
      </c>
      <c r="F11" s="30">
        <f t="shared" si="0"/>
        <v>0</v>
      </c>
    </row>
    <row r="12" spans="1:6" ht="40.5" customHeight="1" x14ac:dyDescent="0.25">
      <c r="A12" s="16">
        <v>9</v>
      </c>
      <c r="B12" s="25" t="s">
        <v>6</v>
      </c>
      <c r="C12" s="77" t="s">
        <v>172</v>
      </c>
      <c r="D12" s="10">
        <v>30</v>
      </c>
      <c r="E12" s="29">
        <v>0</v>
      </c>
      <c r="F12" s="30">
        <f t="shared" si="0"/>
        <v>0</v>
      </c>
    </row>
    <row r="13" spans="1:6" ht="28.5" customHeight="1" x14ac:dyDescent="0.25">
      <c r="A13" s="16">
        <v>10</v>
      </c>
      <c r="B13" s="8" t="s">
        <v>71</v>
      </c>
      <c r="C13" s="77" t="s">
        <v>172</v>
      </c>
      <c r="D13" s="11">
        <v>20</v>
      </c>
      <c r="E13" s="29">
        <v>0</v>
      </c>
      <c r="F13" s="30">
        <f t="shared" si="0"/>
        <v>0</v>
      </c>
    </row>
    <row r="14" spans="1:6" ht="28.5" customHeight="1" x14ac:dyDescent="0.25">
      <c r="A14" s="16">
        <v>11</v>
      </c>
      <c r="B14" s="93" t="s">
        <v>272</v>
      </c>
      <c r="C14" s="77" t="s">
        <v>172</v>
      </c>
      <c r="D14" s="92">
        <v>20</v>
      </c>
      <c r="E14" s="29">
        <v>0</v>
      </c>
      <c r="F14" s="30">
        <f t="shared" si="0"/>
        <v>0</v>
      </c>
    </row>
    <row r="15" spans="1:6" ht="40.5" customHeight="1" x14ac:dyDescent="0.25">
      <c r="A15" s="16">
        <v>12</v>
      </c>
      <c r="B15" s="1" t="s">
        <v>163</v>
      </c>
      <c r="C15" s="77" t="s">
        <v>172</v>
      </c>
      <c r="D15" s="9">
        <v>20</v>
      </c>
      <c r="E15" s="29">
        <v>0</v>
      </c>
      <c r="F15" s="30">
        <f t="shared" si="0"/>
        <v>0</v>
      </c>
    </row>
    <row r="16" spans="1:6" ht="40.5" customHeight="1" x14ac:dyDescent="0.25">
      <c r="A16" s="16">
        <v>13</v>
      </c>
      <c r="B16" s="1" t="s">
        <v>121</v>
      </c>
      <c r="C16" s="77" t="s">
        <v>172</v>
      </c>
      <c r="D16" s="92">
        <v>20</v>
      </c>
      <c r="E16" s="29">
        <v>0</v>
      </c>
      <c r="F16" s="30">
        <f t="shared" si="0"/>
        <v>0</v>
      </c>
    </row>
    <row r="17" spans="1:6" ht="40.5" customHeight="1" x14ac:dyDescent="0.25">
      <c r="A17" s="16">
        <v>14</v>
      </c>
      <c r="B17" s="25" t="s">
        <v>189</v>
      </c>
      <c r="C17" s="77" t="s">
        <v>172</v>
      </c>
      <c r="D17" s="12">
        <v>20</v>
      </c>
      <c r="E17" s="29">
        <v>0</v>
      </c>
      <c r="F17" s="30">
        <f t="shared" si="0"/>
        <v>0</v>
      </c>
    </row>
    <row r="18" spans="1:6" ht="28.5" customHeight="1" x14ac:dyDescent="0.25">
      <c r="A18" s="16">
        <v>15</v>
      </c>
      <c r="B18" s="25" t="s">
        <v>192</v>
      </c>
      <c r="C18" s="77" t="s">
        <v>172</v>
      </c>
      <c r="D18" s="86">
        <v>20</v>
      </c>
      <c r="E18" s="29">
        <v>0</v>
      </c>
      <c r="F18" s="30">
        <f t="shared" si="0"/>
        <v>0</v>
      </c>
    </row>
    <row r="19" spans="1:6" ht="40.5" customHeight="1" x14ac:dyDescent="0.25">
      <c r="A19" s="16">
        <v>16</v>
      </c>
      <c r="B19" s="13" t="s">
        <v>223</v>
      </c>
      <c r="C19" s="77" t="s">
        <v>172</v>
      </c>
      <c r="D19" s="9">
        <v>30</v>
      </c>
      <c r="E19" s="29">
        <v>0</v>
      </c>
      <c r="F19" s="30">
        <f t="shared" si="0"/>
        <v>0</v>
      </c>
    </row>
    <row r="20" spans="1:6" ht="40.5" customHeight="1" x14ac:dyDescent="0.25">
      <c r="A20" s="16">
        <v>17</v>
      </c>
      <c r="B20" s="1" t="s">
        <v>26</v>
      </c>
      <c r="C20" s="77" t="s">
        <v>172</v>
      </c>
      <c r="D20" s="86">
        <v>20</v>
      </c>
      <c r="E20" s="29">
        <v>0</v>
      </c>
      <c r="F20" s="30">
        <f t="shared" si="0"/>
        <v>0</v>
      </c>
    </row>
    <row r="21" spans="1:6" ht="40.5" customHeight="1" x14ac:dyDescent="0.25">
      <c r="A21" s="16">
        <v>18</v>
      </c>
      <c r="B21" s="25" t="s">
        <v>190</v>
      </c>
      <c r="C21" s="77" t="s">
        <v>172</v>
      </c>
      <c r="D21" s="86">
        <v>20</v>
      </c>
      <c r="E21" s="29">
        <v>0</v>
      </c>
      <c r="F21" s="30">
        <f t="shared" si="0"/>
        <v>0</v>
      </c>
    </row>
    <row r="22" spans="1:6" ht="40.5" customHeight="1" x14ac:dyDescent="0.25">
      <c r="A22" s="16">
        <v>19</v>
      </c>
      <c r="B22" s="25" t="s">
        <v>185</v>
      </c>
      <c r="C22" s="77" t="s">
        <v>172</v>
      </c>
      <c r="D22" s="9">
        <v>20</v>
      </c>
      <c r="E22" s="29">
        <v>0</v>
      </c>
      <c r="F22" s="30">
        <f t="shared" si="0"/>
        <v>0</v>
      </c>
    </row>
    <row r="23" spans="1:6" ht="28.5" customHeight="1" x14ac:dyDescent="0.25">
      <c r="A23" s="16">
        <v>20</v>
      </c>
      <c r="B23" s="25" t="s">
        <v>239</v>
      </c>
      <c r="C23" s="77" t="s">
        <v>172</v>
      </c>
      <c r="D23" s="9">
        <v>30</v>
      </c>
      <c r="E23" s="29">
        <v>0</v>
      </c>
      <c r="F23" s="30">
        <f t="shared" si="0"/>
        <v>0</v>
      </c>
    </row>
    <row r="24" spans="1:6" ht="48" customHeight="1" x14ac:dyDescent="0.25">
      <c r="A24" s="16">
        <v>21</v>
      </c>
      <c r="B24" s="17" t="s">
        <v>260</v>
      </c>
      <c r="C24" s="77" t="s">
        <v>172</v>
      </c>
      <c r="D24" s="9">
        <v>20</v>
      </c>
      <c r="E24" s="29">
        <v>0</v>
      </c>
      <c r="F24" s="30">
        <f t="shared" si="0"/>
        <v>0</v>
      </c>
    </row>
    <row r="25" spans="1:6" ht="28.5" customHeight="1" x14ac:dyDescent="0.25">
      <c r="A25" s="16">
        <v>22</v>
      </c>
      <c r="B25" s="25" t="s">
        <v>191</v>
      </c>
      <c r="C25" s="77" t="s">
        <v>172</v>
      </c>
      <c r="D25" s="86">
        <v>10</v>
      </c>
      <c r="E25" s="29">
        <v>0</v>
      </c>
      <c r="F25" s="30">
        <f t="shared" si="0"/>
        <v>0</v>
      </c>
    </row>
    <row r="26" spans="1:6" ht="25.5" customHeight="1" x14ac:dyDescent="0.25">
      <c r="A26" s="31"/>
      <c r="B26" s="32"/>
      <c r="C26" s="120" t="s">
        <v>8</v>
      </c>
      <c r="D26" s="120"/>
      <c r="E26" s="120"/>
      <c r="F26" s="33">
        <f>ROUND(SUM(F4:F25),2)</f>
        <v>0</v>
      </c>
    </row>
    <row r="27" spans="1:6" ht="25.5" customHeight="1" x14ac:dyDescent="0.25">
      <c r="A27" s="31"/>
      <c r="B27" s="32"/>
      <c r="C27" s="117" t="s">
        <v>9</v>
      </c>
      <c r="D27" s="117"/>
      <c r="E27" s="117"/>
      <c r="F27" s="34">
        <f>ROUND((F26*0.06),2)</f>
        <v>0</v>
      </c>
    </row>
    <row r="28" spans="1:6" ht="26.25" customHeight="1" x14ac:dyDescent="0.25">
      <c r="A28" s="31"/>
      <c r="B28" s="32"/>
      <c r="C28" s="116" t="s">
        <v>10</v>
      </c>
      <c r="D28" s="116"/>
      <c r="E28" s="116"/>
      <c r="F28" s="35">
        <f>ROUND((F26+F27),2)</f>
        <v>0</v>
      </c>
    </row>
    <row r="29" spans="1:6" ht="21.75" customHeight="1" x14ac:dyDescent="0.25">
      <c r="A29" s="31"/>
      <c r="B29" s="32"/>
      <c r="C29" s="31"/>
      <c r="D29" s="36"/>
      <c r="E29" s="31"/>
      <c r="F29" s="31"/>
    </row>
    <row r="30" spans="1:6" ht="43.5" customHeight="1" x14ac:dyDescent="0.25">
      <c r="A30" s="118" t="s">
        <v>98</v>
      </c>
      <c r="B30" s="118"/>
      <c r="C30" s="118"/>
      <c r="D30" s="118"/>
      <c r="E30" s="118"/>
      <c r="F30" s="118"/>
    </row>
    <row r="31" spans="1:6" ht="35.25" customHeight="1" x14ac:dyDescent="0.25">
      <c r="A31" s="23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4" t="s">
        <v>5</v>
      </c>
    </row>
    <row r="32" spans="1:6" ht="40.5" customHeight="1" x14ac:dyDescent="0.25">
      <c r="A32" s="16">
        <v>23</v>
      </c>
      <c r="B32" s="13" t="s">
        <v>240</v>
      </c>
      <c r="C32" s="77" t="s">
        <v>172</v>
      </c>
      <c r="D32" s="10">
        <v>40</v>
      </c>
      <c r="E32" s="27">
        <v>0</v>
      </c>
      <c r="F32" s="28">
        <f t="shared" ref="F32:F50" si="1">ROUND((D32*E32),2)</f>
        <v>0</v>
      </c>
    </row>
    <row r="33" spans="1:6" ht="40.5" customHeight="1" x14ac:dyDescent="0.25">
      <c r="A33" s="16">
        <v>24</v>
      </c>
      <c r="B33" s="13" t="s">
        <v>158</v>
      </c>
      <c r="C33" s="77" t="s">
        <v>172</v>
      </c>
      <c r="D33" s="10">
        <v>30</v>
      </c>
      <c r="E33" s="27">
        <v>0</v>
      </c>
      <c r="F33" s="28">
        <f t="shared" si="1"/>
        <v>0</v>
      </c>
    </row>
    <row r="34" spans="1:6" ht="48" customHeight="1" x14ac:dyDescent="0.25">
      <c r="A34" s="16">
        <v>25</v>
      </c>
      <c r="B34" s="13" t="s">
        <v>241</v>
      </c>
      <c r="C34" s="77" t="s">
        <v>172</v>
      </c>
      <c r="D34" s="10">
        <v>40</v>
      </c>
      <c r="E34" s="27">
        <v>0</v>
      </c>
      <c r="F34" s="28">
        <f t="shared" si="1"/>
        <v>0</v>
      </c>
    </row>
    <row r="35" spans="1:6" ht="69.75" customHeight="1" x14ac:dyDescent="0.25">
      <c r="A35" s="16">
        <v>26</v>
      </c>
      <c r="B35" s="13" t="s">
        <v>194</v>
      </c>
      <c r="C35" s="77" t="s">
        <v>172</v>
      </c>
      <c r="D35" s="10">
        <v>20</v>
      </c>
      <c r="E35" s="27">
        <v>0</v>
      </c>
      <c r="F35" s="28">
        <f t="shared" si="1"/>
        <v>0</v>
      </c>
    </row>
    <row r="36" spans="1:6" ht="48" customHeight="1" x14ac:dyDescent="0.25">
      <c r="A36" s="16">
        <v>27</v>
      </c>
      <c r="B36" s="15" t="s">
        <v>195</v>
      </c>
      <c r="C36" s="77" t="s">
        <v>172</v>
      </c>
      <c r="D36" s="10">
        <v>20</v>
      </c>
      <c r="E36" s="27">
        <v>0</v>
      </c>
      <c r="F36" s="28">
        <f t="shared" si="1"/>
        <v>0</v>
      </c>
    </row>
    <row r="37" spans="1:6" ht="39" customHeight="1" x14ac:dyDescent="0.25">
      <c r="A37" s="16">
        <v>28</v>
      </c>
      <c r="B37" s="105" t="s">
        <v>279</v>
      </c>
      <c r="C37" s="77" t="s">
        <v>172</v>
      </c>
      <c r="D37" s="10">
        <v>10</v>
      </c>
      <c r="E37" s="27">
        <v>0</v>
      </c>
      <c r="F37" s="28">
        <f t="shared" si="1"/>
        <v>0</v>
      </c>
    </row>
    <row r="38" spans="1:6" ht="60" x14ac:dyDescent="0.25">
      <c r="A38" s="16">
        <v>29</v>
      </c>
      <c r="B38" s="8" t="s">
        <v>196</v>
      </c>
      <c r="C38" s="77" t="s">
        <v>172</v>
      </c>
      <c r="D38" s="10">
        <v>20</v>
      </c>
      <c r="E38" s="27">
        <v>0</v>
      </c>
      <c r="F38" s="28">
        <f t="shared" si="1"/>
        <v>0</v>
      </c>
    </row>
    <row r="39" spans="1:6" ht="70.5" customHeight="1" x14ac:dyDescent="0.25">
      <c r="A39" s="16">
        <v>30</v>
      </c>
      <c r="B39" s="13" t="s">
        <v>11</v>
      </c>
      <c r="C39" s="77" t="s">
        <v>172</v>
      </c>
      <c r="D39" s="10">
        <v>20</v>
      </c>
      <c r="E39" s="27">
        <v>0</v>
      </c>
      <c r="F39" s="28">
        <f t="shared" si="1"/>
        <v>0</v>
      </c>
    </row>
    <row r="40" spans="1:6" ht="42" customHeight="1" x14ac:dyDescent="0.25">
      <c r="A40" s="16">
        <v>31</v>
      </c>
      <c r="B40" s="13" t="s">
        <v>262</v>
      </c>
      <c r="C40" s="77" t="s">
        <v>172</v>
      </c>
      <c r="D40" s="10">
        <v>20</v>
      </c>
      <c r="E40" s="27">
        <v>0</v>
      </c>
      <c r="F40" s="28">
        <f t="shared" si="1"/>
        <v>0</v>
      </c>
    </row>
    <row r="41" spans="1:6" ht="39.950000000000003" customHeight="1" x14ac:dyDescent="0.25">
      <c r="A41" s="16">
        <v>32</v>
      </c>
      <c r="B41" s="13" t="s">
        <v>263</v>
      </c>
      <c r="C41" s="77" t="s">
        <v>172</v>
      </c>
      <c r="D41" s="10">
        <v>20</v>
      </c>
      <c r="E41" s="27">
        <v>0</v>
      </c>
      <c r="F41" s="28">
        <f t="shared" si="1"/>
        <v>0</v>
      </c>
    </row>
    <row r="42" spans="1:6" ht="39.950000000000003" customHeight="1" x14ac:dyDescent="0.25">
      <c r="A42" s="16">
        <v>33</v>
      </c>
      <c r="B42" s="13" t="s">
        <v>264</v>
      </c>
      <c r="C42" s="77" t="s">
        <v>172</v>
      </c>
      <c r="D42" s="10">
        <v>20</v>
      </c>
      <c r="E42" s="27">
        <v>0</v>
      </c>
      <c r="F42" s="28">
        <f t="shared" si="1"/>
        <v>0</v>
      </c>
    </row>
    <row r="43" spans="1:6" ht="39.950000000000003" customHeight="1" x14ac:dyDescent="0.25">
      <c r="A43" s="16">
        <v>34</v>
      </c>
      <c r="B43" s="13" t="s">
        <v>281</v>
      </c>
      <c r="C43" s="77" t="s">
        <v>172</v>
      </c>
      <c r="D43" s="10">
        <v>20</v>
      </c>
      <c r="E43" s="27">
        <v>0</v>
      </c>
      <c r="F43" s="28">
        <f t="shared" si="1"/>
        <v>0</v>
      </c>
    </row>
    <row r="44" spans="1:6" ht="28.5" customHeight="1" x14ac:dyDescent="0.25">
      <c r="A44" s="16">
        <v>35</v>
      </c>
      <c r="B44" s="13" t="s">
        <v>198</v>
      </c>
      <c r="C44" s="77" t="s">
        <v>172</v>
      </c>
      <c r="D44" s="10">
        <v>20</v>
      </c>
      <c r="E44" s="27">
        <v>0</v>
      </c>
      <c r="F44" s="28">
        <f t="shared" si="1"/>
        <v>0</v>
      </c>
    </row>
    <row r="45" spans="1:6" ht="28.5" customHeight="1" x14ac:dyDescent="0.25">
      <c r="A45" s="16">
        <v>36</v>
      </c>
      <c r="B45" s="13" t="s">
        <v>199</v>
      </c>
      <c r="C45" s="77" t="s">
        <v>172</v>
      </c>
      <c r="D45" s="10">
        <v>20</v>
      </c>
      <c r="E45" s="27">
        <v>0</v>
      </c>
      <c r="F45" s="28">
        <f t="shared" si="1"/>
        <v>0</v>
      </c>
    </row>
    <row r="46" spans="1:6" ht="28.5" customHeight="1" x14ac:dyDescent="0.25">
      <c r="A46" s="16">
        <v>37</v>
      </c>
      <c r="B46" s="13" t="s">
        <v>200</v>
      </c>
      <c r="C46" s="77" t="s">
        <v>172</v>
      </c>
      <c r="D46" s="10">
        <v>20</v>
      </c>
      <c r="E46" s="27">
        <v>0</v>
      </c>
      <c r="F46" s="28">
        <f t="shared" si="1"/>
        <v>0</v>
      </c>
    </row>
    <row r="47" spans="1:6" ht="51" customHeight="1" x14ac:dyDescent="0.25">
      <c r="A47" s="16">
        <v>38</v>
      </c>
      <c r="B47" s="8" t="s">
        <v>214</v>
      </c>
      <c r="C47" s="77" t="s">
        <v>172</v>
      </c>
      <c r="D47" s="10">
        <v>20</v>
      </c>
      <c r="E47" s="27">
        <v>0</v>
      </c>
      <c r="F47" s="28">
        <f t="shared" si="1"/>
        <v>0</v>
      </c>
    </row>
    <row r="48" spans="1:6" ht="55.5" customHeight="1" x14ac:dyDescent="0.25">
      <c r="A48" s="16">
        <v>39</v>
      </c>
      <c r="B48" s="13" t="s">
        <v>236</v>
      </c>
      <c r="C48" s="77" t="s">
        <v>172</v>
      </c>
      <c r="D48" s="10">
        <v>20</v>
      </c>
      <c r="E48" s="27">
        <v>0</v>
      </c>
      <c r="F48" s="28">
        <f t="shared" si="1"/>
        <v>0</v>
      </c>
    </row>
    <row r="49" spans="1:6" ht="48.6" customHeight="1" x14ac:dyDescent="0.25">
      <c r="A49" s="16">
        <v>40</v>
      </c>
      <c r="B49" s="13" t="s">
        <v>237</v>
      </c>
      <c r="C49" s="77" t="s">
        <v>172</v>
      </c>
      <c r="D49" s="10">
        <v>20</v>
      </c>
      <c r="E49" s="27">
        <v>0</v>
      </c>
      <c r="F49" s="28">
        <f t="shared" si="1"/>
        <v>0</v>
      </c>
    </row>
    <row r="50" spans="1:6" ht="36" customHeight="1" x14ac:dyDescent="0.25">
      <c r="A50" s="16">
        <v>41</v>
      </c>
      <c r="B50" s="70" t="s">
        <v>108</v>
      </c>
      <c r="C50" s="77" t="s">
        <v>172</v>
      </c>
      <c r="D50" s="10">
        <v>20</v>
      </c>
      <c r="E50" s="27">
        <v>0</v>
      </c>
      <c r="F50" s="28">
        <f t="shared" si="1"/>
        <v>0</v>
      </c>
    </row>
    <row r="51" spans="1:6" ht="24.75" customHeight="1" x14ac:dyDescent="0.25">
      <c r="A51" s="31"/>
      <c r="B51" s="32"/>
      <c r="C51" s="116" t="s">
        <v>12</v>
      </c>
      <c r="D51" s="116"/>
      <c r="E51" s="116"/>
      <c r="F51" s="35">
        <f>ROUND(SUM(F32:F50),2)</f>
        <v>0</v>
      </c>
    </row>
    <row r="52" spans="1:6" ht="22.5" customHeight="1" x14ac:dyDescent="0.25">
      <c r="A52" s="31"/>
      <c r="B52" s="32"/>
      <c r="C52" s="117" t="s">
        <v>13</v>
      </c>
      <c r="D52" s="117"/>
      <c r="E52" s="117"/>
      <c r="F52" s="34">
        <f>ROUND((F51*0.13),2)</f>
        <v>0</v>
      </c>
    </row>
    <row r="53" spans="1:6" ht="27.75" customHeight="1" x14ac:dyDescent="0.25">
      <c r="A53" s="31"/>
      <c r="B53" s="32"/>
      <c r="C53" s="116" t="s">
        <v>14</v>
      </c>
      <c r="D53" s="116"/>
      <c r="E53" s="116"/>
      <c r="F53" s="35">
        <f>ROUND((F51+F52),2)</f>
        <v>0</v>
      </c>
    </row>
    <row r="54" spans="1:6" x14ac:dyDescent="0.25">
      <c r="A54" s="31"/>
      <c r="B54" s="32"/>
      <c r="C54" s="31"/>
      <c r="D54" s="36"/>
      <c r="E54" s="31"/>
      <c r="F54" s="31"/>
    </row>
    <row r="55" spans="1:6" ht="36.75" customHeight="1" x14ac:dyDescent="0.25">
      <c r="A55" s="118" t="s">
        <v>97</v>
      </c>
      <c r="B55" s="118"/>
      <c r="C55" s="118"/>
      <c r="D55" s="118"/>
      <c r="E55" s="118"/>
      <c r="F55" s="118"/>
    </row>
    <row r="56" spans="1:6" ht="30" x14ac:dyDescent="0.25">
      <c r="A56" s="23" t="s">
        <v>0</v>
      </c>
      <c r="B56" s="24" t="s">
        <v>1</v>
      </c>
      <c r="C56" s="24" t="s">
        <v>2</v>
      </c>
      <c r="D56" s="24" t="s">
        <v>3</v>
      </c>
      <c r="E56" s="24" t="s">
        <v>4</v>
      </c>
      <c r="F56" s="24" t="s">
        <v>5</v>
      </c>
    </row>
    <row r="57" spans="1:6" ht="62.1" customHeight="1" x14ac:dyDescent="0.25">
      <c r="A57" s="16">
        <v>42</v>
      </c>
      <c r="B57" s="13" t="s">
        <v>201</v>
      </c>
      <c r="C57" s="98" t="s">
        <v>172</v>
      </c>
      <c r="D57" s="10">
        <v>20</v>
      </c>
      <c r="E57" s="37">
        <v>0</v>
      </c>
      <c r="F57" s="37">
        <f t="shared" ref="F57:F73" si="2">ROUND((D57*E57),2)</f>
        <v>0</v>
      </c>
    </row>
    <row r="58" spans="1:6" ht="68.25" customHeight="1" x14ac:dyDescent="0.25">
      <c r="A58" s="16">
        <v>43</v>
      </c>
      <c r="B58" s="15" t="s">
        <v>205</v>
      </c>
      <c r="C58" s="98" t="s">
        <v>172</v>
      </c>
      <c r="D58" s="10">
        <v>3</v>
      </c>
      <c r="E58" s="37">
        <v>0</v>
      </c>
      <c r="F58" s="37">
        <f t="shared" si="2"/>
        <v>0</v>
      </c>
    </row>
    <row r="59" spans="1:6" ht="66" customHeight="1" x14ac:dyDescent="0.25">
      <c r="A59" s="16">
        <v>44</v>
      </c>
      <c r="B59" s="15" t="s">
        <v>206</v>
      </c>
      <c r="C59" s="98" t="s">
        <v>172</v>
      </c>
      <c r="D59" s="10">
        <v>3</v>
      </c>
      <c r="E59" s="37">
        <v>0</v>
      </c>
      <c r="F59" s="37">
        <f t="shared" si="2"/>
        <v>0</v>
      </c>
    </row>
    <row r="60" spans="1:6" ht="40.5" customHeight="1" x14ac:dyDescent="0.25">
      <c r="A60" s="16">
        <v>45</v>
      </c>
      <c r="B60" s="13" t="s">
        <v>155</v>
      </c>
      <c r="C60" s="98" t="s">
        <v>172</v>
      </c>
      <c r="D60" s="19">
        <v>60</v>
      </c>
      <c r="E60" s="37">
        <v>0</v>
      </c>
      <c r="F60" s="37">
        <f t="shared" si="2"/>
        <v>0</v>
      </c>
    </row>
    <row r="61" spans="1:6" ht="62.1" customHeight="1" x14ac:dyDescent="0.25">
      <c r="A61" s="16">
        <v>46</v>
      </c>
      <c r="B61" s="13" t="s">
        <v>210</v>
      </c>
      <c r="C61" s="98" t="s">
        <v>172</v>
      </c>
      <c r="D61" s="10">
        <v>30</v>
      </c>
      <c r="E61" s="37">
        <v>0</v>
      </c>
      <c r="F61" s="37">
        <f t="shared" si="2"/>
        <v>0</v>
      </c>
    </row>
    <row r="62" spans="1:6" ht="48.6" customHeight="1" x14ac:dyDescent="0.25">
      <c r="A62" s="16">
        <v>47</v>
      </c>
      <c r="B62" s="13" t="s">
        <v>134</v>
      </c>
      <c r="C62" s="98" t="s">
        <v>172</v>
      </c>
      <c r="D62" s="19">
        <v>10</v>
      </c>
      <c r="E62" s="37">
        <v>0</v>
      </c>
      <c r="F62" s="37">
        <f t="shared" si="2"/>
        <v>0</v>
      </c>
    </row>
    <row r="63" spans="1:6" ht="83.25" customHeight="1" x14ac:dyDescent="0.25">
      <c r="A63" s="16">
        <v>48</v>
      </c>
      <c r="B63" s="13" t="s">
        <v>135</v>
      </c>
      <c r="C63" s="98" t="s">
        <v>172</v>
      </c>
      <c r="D63" s="19">
        <v>120</v>
      </c>
      <c r="E63" s="37">
        <v>0</v>
      </c>
      <c r="F63" s="37">
        <f t="shared" si="2"/>
        <v>0</v>
      </c>
    </row>
    <row r="64" spans="1:6" ht="48.6" customHeight="1" x14ac:dyDescent="0.25">
      <c r="A64" s="16">
        <v>49</v>
      </c>
      <c r="B64" s="13" t="s">
        <v>204</v>
      </c>
      <c r="C64" s="98" t="s">
        <v>172</v>
      </c>
      <c r="D64" s="10">
        <v>60</v>
      </c>
      <c r="E64" s="37">
        <v>0</v>
      </c>
      <c r="F64" s="37">
        <f t="shared" si="2"/>
        <v>0</v>
      </c>
    </row>
    <row r="65" spans="1:6" ht="48.6" customHeight="1" x14ac:dyDescent="0.25">
      <c r="A65" s="16">
        <v>50</v>
      </c>
      <c r="B65" s="13" t="s">
        <v>242</v>
      </c>
      <c r="C65" s="98" t="s">
        <v>172</v>
      </c>
      <c r="D65" s="19">
        <v>30</v>
      </c>
      <c r="E65" s="37">
        <v>0</v>
      </c>
      <c r="F65" s="37">
        <f t="shared" si="2"/>
        <v>0</v>
      </c>
    </row>
    <row r="66" spans="1:6" ht="48.6" customHeight="1" x14ac:dyDescent="0.25">
      <c r="A66" s="16">
        <v>51</v>
      </c>
      <c r="B66" s="15" t="s">
        <v>208</v>
      </c>
      <c r="C66" s="98" t="s">
        <v>172</v>
      </c>
      <c r="D66" s="10">
        <v>20</v>
      </c>
      <c r="E66" s="37">
        <v>0</v>
      </c>
      <c r="F66" s="37">
        <f t="shared" si="2"/>
        <v>0</v>
      </c>
    </row>
    <row r="67" spans="1:6" ht="48.6" customHeight="1" x14ac:dyDescent="0.25">
      <c r="A67" s="16">
        <v>52</v>
      </c>
      <c r="B67" s="15" t="s">
        <v>209</v>
      </c>
      <c r="C67" s="98" t="s">
        <v>172</v>
      </c>
      <c r="D67" s="10">
        <v>20</v>
      </c>
      <c r="E67" s="37">
        <v>0</v>
      </c>
      <c r="F67" s="37">
        <f t="shared" si="2"/>
        <v>0</v>
      </c>
    </row>
    <row r="68" spans="1:6" ht="48.6" customHeight="1" x14ac:dyDescent="0.25">
      <c r="A68" s="16">
        <v>53</v>
      </c>
      <c r="B68" s="13" t="s">
        <v>207</v>
      </c>
      <c r="C68" s="98" t="s">
        <v>172</v>
      </c>
      <c r="D68" s="10">
        <v>5</v>
      </c>
      <c r="E68" s="37">
        <v>0</v>
      </c>
      <c r="F68" s="37">
        <f t="shared" si="2"/>
        <v>0</v>
      </c>
    </row>
    <row r="69" spans="1:6" ht="48.6" customHeight="1" x14ac:dyDescent="0.25">
      <c r="A69" s="16">
        <v>54</v>
      </c>
      <c r="B69" s="13" t="s">
        <v>221</v>
      </c>
      <c r="C69" s="98" t="s">
        <v>172</v>
      </c>
      <c r="D69" s="10">
        <v>30</v>
      </c>
      <c r="E69" s="37">
        <v>0</v>
      </c>
      <c r="F69" s="37">
        <f t="shared" si="2"/>
        <v>0</v>
      </c>
    </row>
    <row r="70" spans="1:6" ht="48.6" customHeight="1" x14ac:dyDescent="0.25">
      <c r="A70" s="16">
        <v>55</v>
      </c>
      <c r="B70" s="13" t="s">
        <v>203</v>
      </c>
      <c r="C70" s="98" t="s">
        <v>172</v>
      </c>
      <c r="D70" s="10">
        <v>100</v>
      </c>
      <c r="E70" s="37">
        <v>0</v>
      </c>
      <c r="F70" s="37">
        <f t="shared" si="2"/>
        <v>0</v>
      </c>
    </row>
    <row r="71" spans="1:6" ht="48.6" customHeight="1" x14ac:dyDescent="0.25">
      <c r="A71" s="16">
        <v>56</v>
      </c>
      <c r="B71" s="13" t="s">
        <v>113</v>
      </c>
      <c r="C71" s="98" t="s">
        <v>172</v>
      </c>
      <c r="D71" s="19">
        <v>30</v>
      </c>
      <c r="E71" s="37">
        <v>0</v>
      </c>
      <c r="F71" s="37">
        <f t="shared" si="2"/>
        <v>0</v>
      </c>
    </row>
    <row r="72" spans="1:6" ht="28.5" customHeight="1" x14ac:dyDescent="0.25">
      <c r="A72" s="16">
        <v>57</v>
      </c>
      <c r="B72" s="13" t="s">
        <v>244</v>
      </c>
      <c r="C72" s="98" t="s">
        <v>172</v>
      </c>
      <c r="D72" s="19">
        <v>30</v>
      </c>
      <c r="E72" s="37">
        <v>0</v>
      </c>
      <c r="F72" s="37">
        <f t="shared" si="2"/>
        <v>0</v>
      </c>
    </row>
    <row r="73" spans="1:6" ht="60" x14ac:dyDescent="0.25">
      <c r="A73" s="16">
        <v>58</v>
      </c>
      <c r="B73" s="13" t="s">
        <v>243</v>
      </c>
      <c r="C73" s="98" t="s">
        <v>172</v>
      </c>
      <c r="D73" s="19">
        <v>30</v>
      </c>
      <c r="E73" s="37">
        <v>0</v>
      </c>
      <c r="F73" s="37">
        <f t="shared" si="2"/>
        <v>0</v>
      </c>
    </row>
    <row r="74" spans="1:6" ht="24.75" customHeight="1" x14ac:dyDescent="0.25">
      <c r="A74" s="31"/>
      <c r="B74" s="32"/>
      <c r="C74" s="116" t="s">
        <v>16</v>
      </c>
      <c r="D74" s="116"/>
      <c r="E74" s="116"/>
      <c r="F74" s="35">
        <f>ROUND(SUM(F57:F73),2)</f>
        <v>0</v>
      </c>
    </row>
    <row r="75" spans="1:6" ht="22.5" customHeight="1" x14ac:dyDescent="0.25">
      <c r="A75" s="31"/>
      <c r="B75" s="32"/>
      <c r="C75" s="117" t="s">
        <v>17</v>
      </c>
      <c r="D75" s="117"/>
      <c r="E75" s="117"/>
      <c r="F75" s="34">
        <f>ROUND((F74*0.24),2)</f>
        <v>0</v>
      </c>
    </row>
    <row r="76" spans="1:6" ht="23.25" customHeight="1" x14ac:dyDescent="0.25">
      <c r="A76" s="31"/>
      <c r="B76" s="32"/>
      <c r="C76" s="116" t="s">
        <v>18</v>
      </c>
      <c r="D76" s="116"/>
      <c r="E76" s="116"/>
      <c r="F76" s="35">
        <f>ROUND((F74+F75),2)</f>
        <v>0</v>
      </c>
    </row>
    <row r="77" spans="1:6" ht="15.75" customHeight="1" x14ac:dyDescent="0.25">
      <c r="A77" s="31"/>
      <c r="B77" s="32"/>
      <c r="C77" s="31"/>
      <c r="D77" s="38"/>
      <c r="E77" s="39"/>
      <c r="F77" s="40"/>
    </row>
    <row r="78" spans="1:6" ht="23.25" customHeight="1" x14ac:dyDescent="0.25">
      <c r="A78" s="31"/>
      <c r="B78" s="32"/>
      <c r="C78" s="116" t="s">
        <v>19</v>
      </c>
      <c r="D78" s="116"/>
      <c r="E78" s="116"/>
      <c r="F78" s="35">
        <f>ROUND((F26+F51+F74),2)</f>
        <v>0</v>
      </c>
    </row>
    <row r="79" spans="1:6" ht="24" customHeight="1" x14ac:dyDescent="0.25">
      <c r="A79" s="31"/>
      <c r="B79" s="32"/>
      <c r="C79" s="116" t="s">
        <v>20</v>
      </c>
      <c r="D79" s="116"/>
      <c r="E79" s="116"/>
      <c r="F79" s="35">
        <f>ROUND((F27+F52+F75),2)</f>
        <v>0</v>
      </c>
    </row>
    <row r="80" spans="1:6" ht="23.25" customHeight="1" x14ac:dyDescent="0.25">
      <c r="A80" s="31"/>
      <c r="B80" s="32"/>
      <c r="C80" s="116" t="s">
        <v>21</v>
      </c>
      <c r="D80" s="116"/>
      <c r="E80" s="116"/>
      <c r="F80" s="35">
        <f>ROUND((F28+F53+F76),2)</f>
        <v>0</v>
      </c>
    </row>
    <row r="81" spans="1:6" ht="23.25" customHeight="1" x14ac:dyDescent="0.25">
      <c r="A81" s="31"/>
      <c r="B81" s="32"/>
      <c r="C81" s="39"/>
      <c r="D81" s="39"/>
      <c r="E81" s="39"/>
      <c r="F81" s="40"/>
    </row>
    <row r="82" spans="1:6" ht="32.25" customHeight="1" x14ac:dyDescent="0.25">
      <c r="A82" s="118" t="s">
        <v>101</v>
      </c>
      <c r="B82" s="118"/>
      <c r="C82" s="118"/>
      <c r="D82" s="118"/>
      <c r="E82" s="118"/>
      <c r="F82" s="118"/>
    </row>
    <row r="83" spans="1:6" ht="36.75" customHeight="1" x14ac:dyDescent="0.25">
      <c r="A83" s="118" t="s">
        <v>100</v>
      </c>
      <c r="B83" s="118"/>
      <c r="C83" s="118"/>
      <c r="D83" s="118"/>
      <c r="E83" s="118"/>
      <c r="F83" s="118"/>
    </row>
    <row r="84" spans="1:6" ht="30" x14ac:dyDescent="0.25">
      <c r="A84" s="23" t="s">
        <v>0</v>
      </c>
      <c r="B84" s="24" t="s">
        <v>1</v>
      </c>
      <c r="C84" s="24" t="s">
        <v>2</v>
      </c>
      <c r="D84" s="24" t="s">
        <v>3</v>
      </c>
      <c r="E84" s="46" t="s">
        <v>4</v>
      </c>
      <c r="F84" s="24" t="s">
        <v>5</v>
      </c>
    </row>
    <row r="85" spans="1:6" ht="36.75" customHeight="1" x14ac:dyDescent="0.25">
      <c r="A85" s="16">
        <v>59</v>
      </c>
      <c r="B85" s="15" t="s">
        <v>238</v>
      </c>
      <c r="C85" s="77" t="s">
        <v>172</v>
      </c>
      <c r="D85" s="11">
        <v>10</v>
      </c>
      <c r="E85" s="29">
        <v>0</v>
      </c>
      <c r="F85" s="30">
        <f t="shared" ref="F85:F104" si="3">ROUND((D85*E85),2)</f>
        <v>0</v>
      </c>
    </row>
    <row r="86" spans="1:6" ht="36.75" customHeight="1" x14ac:dyDescent="0.25">
      <c r="A86" s="16">
        <v>60</v>
      </c>
      <c r="B86" s="13" t="s">
        <v>186</v>
      </c>
      <c r="C86" s="77" t="s">
        <v>172</v>
      </c>
      <c r="D86" s="10">
        <v>10</v>
      </c>
      <c r="E86" s="29">
        <v>0</v>
      </c>
      <c r="F86" s="30">
        <f t="shared" si="3"/>
        <v>0</v>
      </c>
    </row>
    <row r="87" spans="1:6" ht="36.75" customHeight="1" x14ac:dyDescent="0.25">
      <c r="A87" s="16">
        <v>61</v>
      </c>
      <c r="B87" s="13" t="s">
        <v>41</v>
      </c>
      <c r="C87" s="77" t="s">
        <v>172</v>
      </c>
      <c r="D87" s="10">
        <v>10</v>
      </c>
      <c r="E87" s="29">
        <v>0</v>
      </c>
      <c r="F87" s="30">
        <f t="shared" si="3"/>
        <v>0</v>
      </c>
    </row>
    <row r="88" spans="1:6" ht="27.75" customHeight="1" x14ac:dyDescent="0.25">
      <c r="A88" s="16">
        <v>62</v>
      </c>
      <c r="B88" s="13" t="s">
        <v>188</v>
      </c>
      <c r="C88" s="77" t="s">
        <v>172</v>
      </c>
      <c r="D88" s="10">
        <v>10</v>
      </c>
      <c r="E88" s="29">
        <v>0</v>
      </c>
      <c r="F88" s="30">
        <f t="shared" si="3"/>
        <v>0</v>
      </c>
    </row>
    <row r="89" spans="1:6" ht="36.75" customHeight="1" x14ac:dyDescent="0.25">
      <c r="A89" s="16">
        <v>63</v>
      </c>
      <c r="B89" s="15" t="s">
        <v>220</v>
      </c>
      <c r="C89" s="77" t="s">
        <v>172</v>
      </c>
      <c r="D89" s="11">
        <v>10</v>
      </c>
      <c r="E89" s="29">
        <v>0</v>
      </c>
      <c r="F89" s="30">
        <f t="shared" si="3"/>
        <v>0</v>
      </c>
    </row>
    <row r="90" spans="1:6" ht="27.75" customHeight="1" x14ac:dyDescent="0.25">
      <c r="A90" s="16">
        <v>64</v>
      </c>
      <c r="B90" s="13" t="s">
        <v>153</v>
      </c>
      <c r="C90" s="77" t="s">
        <v>172</v>
      </c>
      <c r="D90" s="10">
        <v>20</v>
      </c>
      <c r="E90" s="29">
        <v>0</v>
      </c>
      <c r="F90" s="30">
        <f t="shared" si="3"/>
        <v>0</v>
      </c>
    </row>
    <row r="91" spans="1:6" ht="36.75" customHeight="1" x14ac:dyDescent="0.25">
      <c r="A91" s="16">
        <v>65</v>
      </c>
      <c r="B91" s="13" t="s">
        <v>42</v>
      </c>
      <c r="C91" s="77" t="s">
        <v>172</v>
      </c>
      <c r="D91" s="10">
        <v>20</v>
      </c>
      <c r="E91" s="29">
        <v>0</v>
      </c>
      <c r="F91" s="30">
        <f t="shared" si="3"/>
        <v>0</v>
      </c>
    </row>
    <row r="92" spans="1:6" ht="36.75" customHeight="1" x14ac:dyDescent="0.25">
      <c r="A92" s="16">
        <v>66</v>
      </c>
      <c r="B92" s="13" t="s">
        <v>6</v>
      </c>
      <c r="C92" s="77" t="s">
        <v>172</v>
      </c>
      <c r="D92" s="10">
        <v>10</v>
      </c>
      <c r="E92" s="29">
        <v>0</v>
      </c>
      <c r="F92" s="30">
        <f t="shared" si="3"/>
        <v>0</v>
      </c>
    </row>
    <row r="93" spans="1:6" ht="36.75" customHeight="1" x14ac:dyDescent="0.25">
      <c r="A93" s="16">
        <v>67</v>
      </c>
      <c r="B93" s="8" t="s">
        <v>71</v>
      </c>
      <c r="C93" s="77" t="s">
        <v>172</v>
      </c>
      <c r="D93" s="92">
        <v>10</v>
      </c>
      <c r="E93" s="29">
        <v>0</v>
      </c>
      <c r="F93" s="30">
        <f t="shared" si="3"/>
        <v>0</v>
      </c>
    </row>
    <row r="94" spans="1:6" ht="34.5" customHeight="1" x14ac:dyDescent="0.25">
      <c r="A94" s="16">
        <v>68</v>
      </c>
      <c r="B94" s="93" t="s">
        <v>272</v>
      </c>
      <c r="C94" s="77" t="s">
        <v>172</v>
      </c>
      <c r="D94" s="86">
        <v>10</v>
      </c>
      <c r="E94" s="29">
        <v>0</v>
      </c>
      <c r="F94" s="30">
        <f t="shared" si="3"/>
        <v>0</v>
      </c>
    </row>
    <row r="95" spans="1:6" ht="36" customHeight="1" x14ac:dyDescent="0.25">
      <c r="A95" s="16">
        <v>69</v>
      </c>
      <c r="B95" s="99" t="s">
        <v>163</v>
      </c>
      <c r="C95" s="77" t="s">
        <v>172</v>
      </c>
      <c r="D95" s="100">
        <v>10</v>
      </c>
      <c r="E95" s="29">
        <v>0</v>
      </c>
      <c r="F95" s="30">
        <f t="shared" si="3"/>
        <v>0</v>
      </c>
    </row>
    <row r="96" spans="1:6" ht="36.75" customHeight="1" x14ac:dyDescent="0.25">
      <c r="A96" s="16">
        <v>70</v>
      </c>
      <c r="B96" s="1" t="s">
        <v>121</v>
      </c>
      <c r="C96" s="77" t="s">
        <v>172</v>
      </c>
      <c r="D96" s="92">
        <v>10</v>
      </c>
      <c r="E96" s="29">
        <v>0</v>
      </c>
      <c r="F96" s="30">
        <f t="shared" si="3"/>
        <v>0</v>
      </c>
    </row>
    <row r="97" spans="1:982" ht="36.75" customHeight="1" x14ac:dyDescent="0.25">
      <c r="A97" s="16">
        <v>71</v>
      </c>
      <c r="B97" s="25" t="s">
        <v>189</v>
      </c>
      <c r="C97" s="77" t="s">
        <v>172</v>
      </c>
      <c r="D97" s="12">
        <v>10</v>
      </c>
      <c r="E97" s="29">
        <v>0</v>
      </c>
      <c r="F97" s="30">
        <f t="shared" si="3"/>
        <v>0</v>
      </c>
    </row>
    <row r="98" spans="1:982" ht="36.75" customHeight="1" x14ac:dyDescent="0.25">
      <c r="A98" s="16">
        <v>72</v>
      </c>
      <c r="B98" s="8" t="s">
        <v>192</v>
      </c>
      <c r="C98" s="77" t="s">
        <v>172</v>
      </c>
      <c r="D98" s="86">
        <v>10</v>
      </c>
      <c r="E98" s="29">
        <v>0</v>
      </c>
      <c r="F98" s="30">
        <f t="shared" si="3"/>
        <v>0</v>
      </c>
    </row>
    <row r="99" spans="1:982" ht="36.75" customHeight="1" x14ac:dyDescent="0.25">
      <c r="A99" s="16">
        <v>73</v>
      </c>
      <c r="B99" s="13" t="s">
        <v>223</v>
      </c>
      <c r="C99" s="77" t="s">
        <v>172</v>
      </c>
      <c r="D99" s="9">
        <v>10</v>
      </c>
      <c r="E99" s="29">
        <v>0</v>
      </c>
      <c r="F99" s="30">
        <f t="shared" si="3"/>
        <v>0</v>
      </c>
    </row>
    <row r="100" spans="1:982" ht="36.75" customHeight="1" x14ac:dyDescent="0.25">
      <c r="A100" s="16">
        <v>74</v>
      </c>
      <c r="B100" s="1" t="s">
        <v>26</v>
      </c>
      <c r="C100" s="77" t="s">
        <v>172</v>
      </c>
      <c r="D100" s="86">
        <v>10</v>
      </c>
      <c r="E100" s="29">
        <v>0</v>
      </c>
      <c r="F100" s="30">
        <f t="shared" si="3"/>
        <v>0</v>
      </c>
    </row>
    <row r="101" spans="1:982" ht="36.75" customHeight="1" x14ac:dyDescent="0.25">
      <c r="A101" s="16">
        <v>75</v>
      </c>
      <c r="B101" s="25" t="s">
        <v>211</v>
      </c>
      <c r="C101" s="77" t="s">
        <v>172</v>
      </c>
      <c r="D101" s="86">
        <v>10</v>
      </c>
      <c r="E101" s="29">
        <v>0</v>
      </c>
      <c r="F101" s="30">
        <f t="shared" si="3"/>
        <v>0</v>
      </c>
    </row>
    <row r="102" spans="1:982" ht="36.75" customHeight="1" x14ac:dyDescent="0.25">
      <c r="A102" s="16">
        <v>76</v>
      </c>
      <c r="B102" s="8" t="s">
        <v>185</v>
      </c>
      <c r="C102" s="77" t="s">
        <v>172</v>
      </c>
      <c r="D102" s="9">
        <v>10</v>
      </c>
      <c r="E102" s="29">
        <v>0</v>
      </c>
      <c r="F102" s="30">
        <f t="shared" si="3"/>
        <v>0</v>
      </c>
    </row>
    <row r="103" spans="1:982" ht="36.75" customHeight="1" x14ac:dyDescent="0.25">
      <c r="A103" s="16">
        <v>77</v>
      </c>
      <c r="B103" s="8" t="s">
        <v>239</v>
      </c>
      <c r="C103" s="77" t="s">
        <v>172</v>
      </c>
      <c r="D103" s="9">
        <v>10</v>
      </c>
      <c r="E103" s="29">
        <v>0</v>
      </c>
      <c r="F103" s="30">
        <f t="shared" si="3"/>
        <v>0</v>
      </c>
    </row>
    <row r="104" spans="1:982" ht="57" customHeight="1" x14ac:dyDescent="0.25">
      <c r="A104" s="16">
        <v>78</v>
      </c>
      <c r="B104" s="17" t="s">
        <v>260</v>
      </c>
      <c r="C104" s="77" t="s">
        <v>172</v>
      </c>
      <c r="D104" s="9">
        <v>10</v>
      </c>
      <c r="E104" s="29">
        <v>0</v>
      </c>
      <c r="F104" s="30">
        <f t="shared" si="3"/>
        <v>0</v>
      </c>
    </row>
    <row r="105" spans="1:982" ht="23.25" customHeight="1" x14ac:dyDescent="0.25">
      <c r="A105" s="31"/>
      <c r="B105" s="32"/>
      <c r="C105" s="120" t="s">
        <v>8</v>
      </c>
      <c r="D105" s="120"/>
      <c r="E105" s="120"/>
      <c r="F105" s="33">
        <f>ROUND(SUM(F85:F104),2)</f>
        <v>0</v>
      </c>
    </row>
    <row r="106" spans="1:982" ht="23.25" customHeight="1" x14ac:dyDescent="0.25">
      <c r="A106" s="31"/>
      <c r="B106" s="32"/>
      <c r="C106" s="117" t="s">
        <v>9</v>
      </c>
      <c r="D106" s="117"/>
      <c r="E106" s="117"/>
      <c r="F106" s="34">
        <f>ROUND((F105*0.06),2)</f>
        <v>0</v>
      </c>
    </row>
    <row r="107" spans="1:982" ht="23.25" customHeight="1" x14ac:dyDescent="0.25">
      <c r="A107" s="31"/>
      <c r="B107" s="32"/>
      <c r="C107" s="116" t="s">
        <v>10</v>
      </c>
      <c r="D107" s="116"/>
      <c r="E107" s="116"/>
      <c r="F107" s="35">
        <f>ROUND((F105+F106),2)</f>
        <v>0</v>
      </c>
    </row>
    <row r="108" spans="1:982" s="65" customFormat="1" ht="23.25" customHeight="1" x14ac:dyDescent="0.25">
      <c r="A108" s="41"/>
      <c r="B108" s="42"/>
      <c r="C108" s="43"/>
      <c r="D108" s="43"/>
      <c r="E108" s="43"/>
      <c r="F108" s="44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  <c r="LL108" s="45"/>
      <c r="LM108" s="45"/>
      <c r="LN108" s="45"/>
      <c r="LO108" s="45"/>
      <c r="LP108" s="45"/>
      <c r="LQ108" s="45"/>
      <c r="LR108" s="45"/>
      <c r="LS108" s="45"/>
      <c r="LT108" s="45"/>
      <c r="LU108" s="45"/>
      <c r="LV108" s="45"/>
      <c r="LW108" s="45"/>
      <c r="LX108" s="45"/>
      <c r="LY108" s="45"/>
      <c r="LZ108" s="45"/>
      <c r="MA108" s="45"/>
      <c r="MB108" s="45"/>
      <c r="MC108" s="45"/>
      <c r="MD108" s="45"/>
      <c r="ME108" s="45"/>
      <c r="MF108" s="45"/>
      <c r="MG108" s="45"/>
      <c r="MH108" s="45"/>
      <c r="MI108" s="45"/>
      <c r="MJ108" s="45"/>
      <c r="MK108" s="45"/>
      <c r="ML108" s="45"/>
      <c r="MM108" s="45"/>
      <c r="MN108" s="45"/>
      <c r="MO108" s="45"/>
      <c r="MP108" s="45"/>
      <c r="MQ108" s="45"/>
      <c r="MR108" s="45"/>
      <c r="MS108" s="45"/>
      <c r="MT108" s="45"/>
      <c r="MU108" s="45"/>
      <c r="MV108" s="45"/>
      <c r="MW108" s="45"/>
      <c r="MX108" s="45"/>
      <c r="MY108" s="45"/>
      <c r="MZ108" s="45"/>
      <c r="NA108" s="45"/>
      <c r="NB108" s="45"/>
      <c r="NC108" s="45"/>
      <c r="ND108" s="45"/>
      <c r="NE108" s="45"/>
      <c r="NF108" s="45"/>
      <c r="NG108" s="45"/>
      <c r="NH108" s="45"/>
      <c r="NI108" s="45"/>
      <c r="NJ108" s="45"/>
      <c r="NK108" s="45"/>
      <c r="NL108" s="45"/>
      <c r="NM108" s="45"/>
      <c r="NN108" s="45"/>
      <c r="NO108" s="45"/>
      <c r="NP108" s="45"/>
      <c r="NQ108" s="45"/>
      <c r="NR108" s="45"/>
      <c r="NS108" s="45"/>
      <c r="NT108" s="45"/>
      <c r="NU108" s="45"/>
      <c r="NV108" s="45"/>
      <c r="NW108" s="45"/>
      <c r="NX108" s="45"/>
      <c r="NY108" s="45"/>
      <c r="NZ108" s="45"/>
      <c r="OA108" s="45"/>
      <c r="OB108" s="45"/>
      <c r="OC108" s="45"/>
      <c r="OD108" s="45"/>
      <c r="OE108" s="45"/>
      <c r="OF108" s="45"/>
      <c r="OG108" s="45"/>
      <c r="OH108" s="45"/>
      <c r="OI108" s="45"/>
      <c r="OJ108" s="45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  <c r="UF108" s="45"/>
      <c r="UG108" s="45"/>
      <c r="UH108" s="45"/>
      <c r="UI108" s="45"/>
      <c r="UJ108" s="45"/>
      <c r="UK108" s="45"/>
      <c r="UL108" s="45"/>
      <c r="UM108" s="45"/>
      <c r="UN108" s="45"/>
      <c r="UO108" s="45"/>
      <c r="UP108" s="45"/>
      <c r="UQ108" s="45"/>
      <c r="UR108" s="45"/>
      <c r="US108" s="45"/>
      <c r="UT108" s="45"/>
      <c r="UU108" s="45"/>
      <c r="UV108" s="45"/>
      <c r="UW108" s="45"/>
      <c r="UX108" s="45"/>
      <c r="UY108" s="45"/>
      <c r="UZ108" s="45"/>
      <c r="VA108" s="45"/>
      <c r="VB108" s="45"/>
      <c r="VC108" s="45"/>
      <c r="VD108" s="45"/>
      <c r="VE108" s="45"/>
      <c r="VF108" s="45"/>
      <c r="VG108" s="45"/>
      <c r="VH108" s="45"/>
      <c r="VI108" s="45"/>
      <c r="VJ108" s="45"/>
      <c r="VK108" s="45"/>
      <c r="VL108" s="45"/>
      <c r="VM108" s="45"/>
      <c r="VN108" s="45"/>
      <c r="VO108" s="45"/>
      <c r="VP108" s="45"/>
      <c r="VQ108" s="45"/>
      <c r="VR108" s="45"/>
      <c r="VS108" s="45"/>
      <c r="VT108" s="45"/>
      <c r="VU108" s="45"/>
      <c r="VV108" s="45"/>
      <c r="VW108" s="45"/>
      <c r="VX108" s="45"/>
      <c r="VY108" s="45"/>
      <c r="VZ108" s="45"/>
      <c r="WA108" s="45"/>
      <c r="WB108" s="45"/>
      <c r="WC108" s="45"/>
      <c r="WD108" s="45"/>
      <c r="WE108" s="45"/>
      <c r="WF108" s="45"/>
      <c r="WG108" s="45"/>
      <c r="WH108" s="45"/>
      <c r="WI108" s="45"/>
      <c r="WJ108" s="45"/>
      <c r="WK108" s="45"/>
      <c r="WL108" s="45"/>
      <c r="WM108" s="45"/>
      <c r="WN108" s="45"/>
      <c r="WO108" s="45"/>
      <c r="WP108" s="45"/>
      <c r="WQ108" s="45"/>
      <c r="WR108" s="45"/>
      <c r="WS108" s="45"/>
      <c r="WT108" s="45"/>
      <c r="WU108" s="45"/>
      <c r="WV108" s="45"/>
      <c r="WW108" s="45"/>
      <c r="WX108" s="45"/>
      <c r="WY108" s="45"/>
      <c r="WZ108" s="45"/>
      <c r="XA108" s="45"/>
      <c r="XB108" s="45"/>
      <c r="XC108" s="45"/>
      <c r="XD108" s="45"/>
      <c r="XE108" s="45"/>
      <c r="XF108" s="45"/>
      <c r="XG108" s="45"/>
      <c r="XH108" s="45"/>
      <c r="XI108" s="45"/>
      <c r="XJ108" s="45"/>
      <c r="XK108" s="45"/>
      <c r="XL108" s="45"/>
      <c r="XM108" s="45"/>
      <c r="XN108" s="45"/>
      <c r="XO108" s="45"/>
      <c r="XP108" s="45"/>
      <c r="XQ108" s="45"/>
      <c r="XR108" s="45"/>
      <c r="XS108" s="45"/>
      <c r="XT108" s="45"/>
      <c r="XU108" s="45"/>
      <c r="XV108" s="45"/>
      <c r="XW108" s="45"/>
      <c r="XX108" s="45"/>
      <c r="XY108" s="45"/>
      <c r="XZ108" s="45"/>
      <c r="YA108" s="45"/>
      <c r="YB108" s="45"/>
      <c r="YC108" s="45"/>
      <c r="YD108" s="45"/>
      <c r="YE108" s="45"/>
      <c r="YF108" s="45"/>
      <c r="YG108" s="45"/>
      <c r="YH108" s="45"/>
      <c r="YI108" s="45"/>
      <c r="YJ108" s="45"/>
      <c r="YK108" s="45"/>
      <c r="YL108" s="45"/>
      <c r="YM108" s="45"/>
      <c r="YN108" s="45"/>
      <c r="YO108" s="45"/>
      <c r="YP108" s="45"/>
      <c r="YQ108" s="45"/>
      <c r="YR108" s="45"/>
      <c r="YS108" s="45"/>
      <c r="YT108" s="45"/>
      <c r="YU108" s="45"/>
      <c r="YV108" s="45"/>
      <c r="YW108" s="45"/>
      <c r="YX108" s="45"/>
      <c r="YY108" s="45"/>
      <c r="YZ108" s="45"/>
      <c r="ZA108" s="45"/>
      <c r="ZB108" s="45"/>
      <c r="ZC108" s="45"/>
      <c r="ZD108" s="45"/>
      <c r="ZE108" s="45"/>
      <c r="ZF108" s="45"/>
      <c r="ZG108" s="45"/>
      <c r="ZH108" s="45"/>
      <c r="ZI108" s="45"/>
      <c r="ZJ108" s="45"/>
      <c r="ZK108" s="45"/>
      <c r="ZL108" s="45"/>
      <c r="ZM108" s="45"/>
      <c r="ZN108" s="45"/>
      <c r="ZO108" s="45"/>
      <c r="ZP108" s="45"/>
      <c r="ZQ108" s="45"/>
      <c r="ZR108" s="45"/>
      <c r="ZS108" s="45"/>
      <c r="ZT108" s="45"/>
      <c r="ZU108" s="45"/>
      <c r="ZV108" s="45"/>
      <c r="ZW108" s="45"/>
      <c r="ZX108" s="45"/>
      <c r="ZY108" s="45"/>
      <c r="ZZ108" s="45"/>
      <c r="AAA108" s="45"/>
      <c r="AAB108" s="45"/>
      <c r="AAC108" s="45"/>
      <c r="AAD108" s="45"/>
      <c r="AAE108" s="45"/>
      <c r="AAF108" s="45"/>
      <c r="AAG108" s="45"/>
      <c r="AAH108" s="45"/>
      <c r="AAI108" s="45"/>
      <c r="AAJ108" s="45"/>
      <c r="AAK108" s="45"/>
      <c r="AAL108" s="45"/>
      <c r="AAM108" s="45"/>
      <c r="AAN108" s="45"/>
      <c r="AAO108" s="45"/>
      <c r="AAP108" s="45"/>
      <c r="AAQ108" s="45"/>
      <c r="AAR108" s="45"/>
      <c r="AAS108" s="45"/>
      <c r="AAT108" s="45"/>
      <c r="AAU108" s="45"/>
      <c r="AAV108" s="45"/>
      <c r="AAW108" s="45"/>
      <c r="AAX108" s="45"/>
      <c r="AAY108" s="45"/>
      <c r="AAZ108" s="45"/>
      <c r="ABA108" s="45"/>
      <c r="ABB108" s="45"/>
      <c r="ABC108" s="45"/>
      <c r="ABD108" s="45"/>
      <c r="ABE108" s="45"/>
      <c r="ABF108" s="45"/>
      <c r="ABG108" s="45"/>
      <c r="ABH108" s="45"/>
      <c r="ABI108" s="45"/>
      <c r="ABJ108" s="45"/>
      <c r="ABK108" s="45"/>
      <c r="ABL108" s="45"/>
      <c r="ABM108" s="45"/>
      <c r="ABN108" s="45"/>
      <c r="ABO108" s="45"/>
      <c r="ABP108" s="45"/>
      <c r="ABQ108" s="45"/>
      <c r="ABR108" s="45"/>
      <c r="ABS108" s="45"/>
      <c r="ABT108" s="45"/>
      <c r="ABU108" s="45"/>
      <c r="ABV108" s="45"/>
      <c r="ABW108" s="45"/>
      <c r="ABX108" s="45"/>
      <c r="ABY108" s="45"/>
      <c r="ABZ108" s="45"/>
      <c r="ACA108" s="45"/>
      <c r="ACB108" s="45"/>
      <c r="ACC108" s="45"/>
      <c r="ACD108" s="45"/>
      <c r="ACE108" s="45"/>
      <c r="ACF108" s="45"/>
      <c r="ACG108" s="45"/>
      <c r="ACH108" s="45"/>
      <c r="ACI108" s="45"/>
      <c r="ACJ108" s="45"/>
      <c r="ACK108" s="45"/>
      <c r="ACL108" s="45"/>
      <c r="ACM108" s="45"/>
      <c r="ACN108" s="45"/>
      <c r="ACO108" s="45"/>
      <c r="ACP108" s="45"/>
      <c r="ACQ108" s="45"/>
      <c r="ACR108" s="45"/>
      <c r="ACS108" s="45"/>
      <c r="ACT108" s="45"/>
      <c r="ACU108" s="45"/>
      <c r="ACV108" s="45"/>
      <c r="ACW108" s="45"/>
      <c r="ACX108" s="45"/>
      <c r="ACY108" s="45"/>
      <c r="ACZ108" s="45"/>
      <c r="ADA108" s="45"/>
      <c r="ADB108" s="45"/>
      <c r="ADC108" s="45"/>
      <c r="ADD108" s="45"/>
      <c r="ADE108" s="45"/>
      <c r="ADF108" s="45"/>
      <c r="ADG108" s="45"/>
      <c r="ADH108" s="45"/>
      <c r="ADI108" s="45"/>
      <c r="ADJ108" s="45"/>
      <c r="ADK108" s="45"/>
      <c r="ADL108" s="45"/>
      <c r="ADM108" s="45"/>
      <c r="ADN108" s="45"/>
      <c r="ADO108" s="45"/>
      <c r="ADP108" s="45"/>
      <c r="ADQ108" s="45"/>
      <c r="ADR108" s="45"/>
      <c r="ADS108" s="45"/>
      <c r="ADT108" s="45"/>
      <c r="ADU108" s="45"/>
      <c r="ADV108" s="45"/>
      <c r="ADW108" s="45"/>
      <c r="ADX108" s="45"/>
      <c r="ADY108" s="45"/>
      <c r="ADZ108" s="45"/>
      <c r="AEA108" s="45"/>
      <c r="AEB108" s="45"/>
      <c r="AEC108" s="45"/>
      <c r="AED108" s="45"/>
      <c r="AEE108" s="45"/>
      <c r="AEF108" s="45"/>
      <c r="AEG108" s="45"/>
      <c r="AEH108" s="45"/>
      <c r="AEI108" s="45"/>
      <c r="AEJ108" s="45"/>
      <c r="AEK108" s="45"/>
      <c r="AEL108" s="45"/>
      <c r="AEM108" s="45"/>
      <c r="AEN108" s="45"/>
      <c r="AEO108" s="45"/>
      <c r="AEP108" s="45"/>
      <c r="AEQ108" s="45"/>
      <c r="AER108" s="45"/>
      <c r="AES108" s="45"/>
      <c r="AET108" s="45"/>
      <c r="AEU108" s="45"/>
      <c r="AEV108" s="45"/>
      <c r="AEW108" s="45"/>
      <c r="AEX108" s="45"/>
      <c r="AEY108" s="45"/>
      <c r="AEZ108" s="45"/>
      <c r="AFA108" s="45"/>
      <c r="AFB108" s="45"/>
      <c r="AFC108" s="45"/>
      <c r="AFD108" s="45"/>
      <c r="AFE108" s="45"/>
      <c r="AFF108" s="45"/>
      <c r="AFG108" s="45"/>
      <c r="AFH108" s="45"/>
      <c r="AFI108" s="45"/>
      <c r="AFJ108" s="45"/>
      <c r="AFK108" s="45"/>
      <c r="AFL108" s="45"/>
      <c r="AFM108" s="45"/>
      <c r="AFN108" s="45"/>
      <c r="AFO108" s="45"/>
      <c r="AFP108" s="45"/>
      <c r="AFQ108" s="45"/>
      <c r="AFR108" s="45"/>
      <c r="AFS108" s="45"/>
      <c r="AFT108" s="45"/>
      <c r="AFU108" s="45"/>
      <c r="AFV108" s="45"/>
      <c r="AFW108" s="45"/>
      <c r="AFX108" s="45"/>
      <c r="AFY108" s="45"/>
      <c r="AFZ108" s="45"/>
      <c r="AGA108" s="45"/>
      <c r="AGB108" s="45"/>
      <c r="AGC108" s="45"/>
      <c r="AGD108" s="45"/>
      <c r="AGE108" s="45"/>
      <c r="AGF108" s="45"/>
      <c r="AGG108" s="45"/>
      <c r="AGH108" s="45"/>
      <c r="AGI108" s="45"/>
      <c r="AGJ108" s="45"/>
      <c r="AGK108" s="45"/>
      <c r="AGL108" s="45"/>
      <c r="AGM108" s="45"/>
      <c r="AGN108" s="45"/>
      <c r="AGO108" s="45"/>
      <c r="AGP108" s="45"/>
      <c r="AGQ108" s="45"/>
      <c r="AGR108" s="45"/>
      <c r="AGS108" s="45"/>
      <c r="AGT108" s="45"/>
      <c r="AGU108" s="45"/>
      <c r="AGV108" s="45"/>
      <c r="AGW108" s="45"/>
      <c r="AGX108" s="45"/>
      <c r="AGY108" s="45"/>
      <c r="AGZ108" s="45"/>
      <c r="AHA108" s="45"/>
      <c r="AHB108" s="45"/>
      <c r="AHC108" s="45"/>
      <c r="AHD108" s="45"/>
      <c r="AHE108" s="45"/>
      <c r="AHF108" s="45"/>
      <c r="AHG108" s="45"/>
      <c r="AHH108" s="45"/>
      <c r="AHI108" s="45"/>
      <c r="AHJ108" s="45"/>
      <c r="AHK108" s="45"/>
      <c r="AHL108" s="45"/>
      <c r="AHM108" s="45"/>
      <c r="AHN108" s="45"/>
      <c r="AHO108" s="45"/>
      <c r="AHP108" s="45"/>
      <c r="AHQ108" s="45"/>
      <c r="AHR108" s="45"/>
      <c r="AHS108" s="45"/>
      <c r="AHT108" s="45"/>
      <c r="AHU108" s="45"/>
      <c r="AHV108" s="45"/>
      <c r="AHW108" s="45"/>
      <c r="AHX108" s="45"/>
      <c r="AHY108" s="45"/>
      <c r="AHZ108" s="45"/>
      <c r="AIA108" s="45"/>
      <c r="AIB108" s="45"/>
      <c r="AIC108" s="45"/>
      <c r="AID108" s="45"/>
      <c r="AIE108" s="45"/>
      <c r="AIF108" s="45"/>
      <c r="AIG108" s="45"/>
      <c r="AIH108" s="45"/>
      <c r="AII108" s="45"/>
      <c r="AIJ108" s="45"/>
      <c r="AIK108" s="45"/>
      <c r="AIL108" s="45"/>
      <c r="AIM108" s="45"/>
      <c r="AIN108" s="45"/>
      <c r="AIO108" s="45"/>
      <c r="AIP108" s="45"/>
      <c r="AIQ108" s="45"/>
      <c r="AIR108" s="45"/>
      <c r="AIS108" s="45"/>
      <c r="AIT108" s="45"/>
      <c r="AIU108" s="45"/>
      <c r="AIV108" s="45"/>
      <c r="AIW108" s="45"/>
      <c r="AIX108" s="45"/>
      <c r="AIY108" s="45"/>
      <c r="AIZ108" s="45"/>
      <c r="AJA108" s="45"/>
      <c r="AJB108" s="45"/>
      <c r="AJC108" s="45"/>
      <c r="AJD108" s="45"/>
      <c r="AJE108" s="45"/>
      <c r="AJF108" s="45"/>
      <c r="AJG108" s="45"/>
      <c r="AJH108" s="45"/>
      <c r="AJI108" s="45"/>
      <c r="AJJ108" s="45"/>
      <c r="AJK108" s="45"/>
      <c r="AJL108" s="45"/>
      <c r="AJM108" s="45"/>
      <c r="AJN108" s="45"/>
      <c r="AJO108" s="45"/>
      <c r="AJP108" s="45"/>
      <c r="AJQ108" s="45"/>
      <c r="AJR108" s="45"/>
      <c r="AJS108" s="45"/>
      <c r="AJT108" s="45"/>
      <c r="AJU108" s="45"/>
      <c r="AJV108" s="45"/>
      <c r="AJW108" s="45"/>
      <c r="AJX108" s="45"/>
      <c r="AJY108" s="45"/>
      <c r="AJZ108" s="45"/>
      <c r="AKA108" s="45"/>
      <c r="AKB108" s="45"/>
      <c r="AKC108" s="45"/>
      <c r="AKD108" s="45"/>
      <c r="AKE108" s="45"/>
      <c r="AKF108" s="45"/>
      <c r="AKG108" s="45"/>
      <c r="AKH108" s="45"/>
      <c r="AKI108" s="45"/>
      <c r="AKJ108" s="45"/>
      <c r="AKK108" s="45"/>
      <c r="AKL108" s="45"/>
      <c r="AKM108" s="45"/>
      <c r="AKN108" s="45"/>
      <c r="AKO108" s="45"/>
      <c r="AKP108" s="45"/>
      <c r="AKQ108" s="45"/>
      <c r="AKR108" s="45"/>
      <c r="AKS108" s="45"/>
      <c r="AKT108" s="45"/>
    </row>
    <row r="109" spans="1:982" ht="38.25" customHeight="1" x14ac:dyDescent="0.25">
      <c r="A109" s="118" t="s">
        <v>103</v>
      </c>
      <c r="B109" s="118"/>
      <c r="C109" s="118"/>
      <c r="D109" s="118"/>
      <c r="E109" s="118"/>
      <c r="F109" s="118"/>
    </row>
    <row r="110" spans="1:982" ht="30" x14ac:dyDescent="0.25">
      <c r="A110" s="23" t="s">
        <v>0</v>
      </c>
      <c r="B110" s="24" t="s">
        <v>1</v>
      </c>
      <c r="C110" s="24" t="s">
        <v>2</v>
      </c>
      <c r="D110" s="24" t="s">
        <v>3</v>
      </c>
      <c r="E110" s="46" t="s">
        <v>4</v>
      </c>
      <c r="F110" s="46" t="s">
        <v>5</v>
      </c>
    </row>
    <row r="111" spans="1:982" ht="45" x14ac:dyDescent="0.25">
      <c r="A111" s="16">
        <v>79</v>
      </c>
      <c r="B111" s="13" t="s">
        <v>193</v>
      </c>
      <c r="C111" s="77" t="s">
        <v>172</v>
      </c>
      <c r="D111" s="10">
        <v>20</v>
      </c>
      <c r="E111" s="27">
        <v>0</v>
      </c>
      <c r="F111" s="28">
        <f>ROUND((D111*E111),2)</f>
        <v>0</v>
      </c>
    </row>
    <row r="112" spans="1:982" ht="35.25" customHeight="1" x14ac:dyDescent="0.25">
      <c r="A112" s="16">
        <v>80</v>
      </c>
      <c r="B112" s="13" t="s">
        <v>158</v>
      </c>
      <c r="C112" s="77" t="s">
        <v>172</v>
      </c>
      <c r="D112" s="19">
        <v>10</v>
      </c>
      <c r="E112" s="27">
        <v>0</v>
      </c>
      <c r="F112" s="28">
        <f>ROUND((D112*E112),2)</f>
        <v>0</v>
      </c>
    </row>
    <row r="113" spans="1:982" ht="52.5" customHeight="1" x14ac:dyDescent="0.25">
      <c r="A113" s="16">
        <v>81</v>
      </c>
      <c r="B113" s="13" t="s">
        <v>245</v>
      </c>
      <c r="C113" s="77" t="s">
        <v>172</v>
      </c>
      <c r="D113" s="10">
        <v>10</v>
      </c>
      <c r="E113" s="27">
        <v>0</v>
      </c>
      <c r="F113" s="28">
        <f>ROUND((D113*E113),2)</f>
        <v>0</v>
      </c>
    </row>
    <row r="114" spans="1:982" ht="36.75" customHeight="1" x14ac:dyDescent="0.25">
      <c r="A114" s="16">
        <v>82</v>
      </c>
      <c r="B114" s="13" t="s">
        <v>197</v>
      </c>
      <c r="C114" s="77" t="s">
        <v>172</v>
      </c>
      <c r="D114" s="10">
        <v>20</v>
      </c>
      <c r="E114" s="27">
        <v>0</v>
      </c>
      <c r="F114" s="28">
        <f>ROUND((D114*E114),2)</f>
        <v>0</v>
      </c>
    </row>
    <row r="115" spans="1:982" ht="23.25" customHeight="1" x14ac:dyDescent="0.25">
      <c r="A115" s="31"/>
      <c r="B115" s="32"/>
      <c r="C115" s="116" t="s">
        <v>12</v>
      </c>
      <c r="D115" s="116"/>
      <c r="E115" s="116"/>
      <c r="F115" s="35">
        <f>ROUND(SUM(F111:F114),2)</f>
        <v>0</v>
      </c>
    </row>
    <row r="116" spans="1:982" ht="23.25" customHeight="1" x14ac:dyDescent="0.25">
      <c r="A116" s="31"/>
      <c r="B116" s="32"/>
      <c r="C116" s="117" t="s">
        <v>13</v>
      </c>
      <c r="D116" s="117"/>
      <c r="E116" s="117"/>
      <c r="F116" s="34">
        <f>ROUND((F115*0.13),2)</f>
        <v>0</v>
      </c>
    </row>
    <row r="117" spans="1:982" ht="23.25" customHeight="1" x14ac:dyDescent="0.25">
      <c r="A117" s="31"/>
      <c r="B117" s="32"/>
      <c r="C117" s="116" t="s">
        <v>14</v>
      </c>
      <c r="D117" s="116"/>
      <c r="E117" s="116"/>
      <c r="F117" s="35">
        <f>ROUND((F115+F116),2)</f>
        <v>0</v>
      </c>
    </row>
    <row r="118" spans="1:982" s="65" customFormat="1" ht="23.25" customHeight="1" x14ac:dyDescent="0.25">
      <c r="A118" s="41"/>
      <c r="B118" s="42"/>
      <c r="C118" s="43"/>
      <c r="D118" s="43"/>
      <c r="E118" s="43"/>
      <c r="F118" s="44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  <c r="MZ118" s="45"/>
      <c r="NA118" s="45"/>
      <c r="NB118" s="45"/>
      <c r="NC118" s="45"/>
      <c r="ND118" s="45"/>
      <c r="NE118" s="45"/>
      <c r="NF118" s="45"/>
      <c r="NG118" s="45"/>
      <c r="NH118" s="45"/>
      <c r="NI118" s="45"/>
      <c r="NJ118" s="45"/>
      <c r="NK118" s="45"/>
      <c r="NL118" s="45"/>
      <c r="NM118" s="45"/>
      <c r="NN118" s="45"/>
      <c r="NO118" s="45"/>
      <c r="NP118" s="45"/>
      <c r="NQ118" s="45"/>
      <c r="NR118" s="45"/>
      <c r="NS118" s="45"/>
      <c r="NT118" s="45"/>
      <c r="NU118" s="45"/>
      <c r="NV118" s="45"/>
      <c r="NW118" s="45"/>
      <c r="NX118" s="45"/>
      <c r="NY118" s="45"/>
      <c r="NZ118" s="45"/>
      <c r="OA118" s="45"/>
      <c r="OB118" s="45"/>
      <c r="OC118" s="45"/>
      <c r="OD118" s="45"/>
      <c r="OE118" s="45"/>
      <c r="OF118" s="45"/>
      <c r="OG118" s="45"/>
      <c r="OH118" s="45"/>
      <c r="OI118" s="45"/>
      <c r="OJ118" s="45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  <c r="UF118" s="45"/>
      <c r="UG118" s="45"/>
      <c r="UH118" s="45"/>
      <c r="UI118" s="45"/>
      <c r="UJ118" s="45"/>
      <c r="UK118" s="45"/>
      <c r="UL118" s="45"/>
      <c r="UM118" s="45"/>
      <c r="UN118" s="45"/>
      <c r="UO118" s="45"/>
      <c r="UP118" s="45"/>
      <c r="UQ118" s="45"/>
      <c r="UR118" s="45"/>
      <c r="US118" s="45"/>
      <c r="UT118" s="45"/>
      <c r="UU118" s="45"/>
      <c r="UV118" s="45"/>
      <c r="UW118" s="45"/>
      <c r="UX118" s="45"/>
      <c r="UY118" s="45"/>
      <c r="UZ118" s="45"/>
      <c r="VA118" s="45"/>
      <c r="VB118" s="45"/>
      <c r="VC118" s="45"/>
      <c r="VD118" s="45"/>
      <c r="VE118" s="45"/>
      <c r="VF118" s="45"/>
      <c r="VG118" s="45"/>
      <c r="VH118" s="45"/>
      <c r="VI118" s="45"/>
      <c r="VJ118" s="45"/>
      <c r="VK118" s="45"/>
      <c r="VL118" s="45"/>
      <c r="VM118" s="45"/>
      <c r="VN118" s="45"/>
      <c r="VO118" s="45"/>
      <c r="VP118" s="45"/>
      <c r="VQ118" s="45"/>
      <c r="VR118" s="45"/>
      <c r="VS118" s="45"/>
      <c r="VT118" s="45"/>
      <c r="VU118" s="45"/>
      <c r="VV118" s="45"/>
      <c r="VW118" s="45"/>
      <c r="VX118" s="45"/>
      <c r="VY118" s="45"/>
      <c r="VZ118" s="45"/>
      <c r="WA118" s="45"/>
      <c r="WB118" s="45"/>
      <c r="WC118" s="45"/>
      <c r="WD118" s="45"/>
      <c r="WE118" s="45"/>
      <c r="WF118" s="45"/>
      <c r="WG118" s="45"/>
      <c r="WH118" s="45"/>
      <c r="WI118" s="45"/>
      <c r="WJ118" s="45"/>
      <c r="WK118" s="45"/>
      <c r="WL118" s="45"/>
      <c r="WM118" s="45"/>
      <c r="WN118" s="45"/>
      <c r="WO118" s="45"/>
      <c r="WP118" s="45"/>
      <c r="WQ118" s="45"/>
      <c r="WR118" s="45"/>
      <c r="WS118" s="45"/>
      <c r="WT118" s="45"/>
      <c r="WU118" s="45"/>
      <c r="WV118" s="45"/>
      <c r="WW118" s="45"/>
      <c r="WX118" s="45"/>
      <c r="WY118" s="45"/>
      <c r="WZ118" s="45"/>
      <c r="XA118" s="45"/>
      <c r="XB118" s="45"/>
      <c r="XC118" s="45"/>
      <c r="XD118" s="45"/>
      <c r="XE118" s="45"/>
      <c r="XF118" s="45"/>
      <c r="XG118" s="45"/>
      <c r="XH118" s="45"/>
      <c r="XI118" s="45"/>
      <c r="XJ118" s="45"/>
      <c r="XK118" s="45"/>
      <c r="XL118" s="45"/>
      <c r="XM118" s="45"/>
      <c r="XN118" s="45"/>
      <c r="XO118" s="45"/>
      <c r="XP118" s="45"/>
      <c r="XQ118" s="45"/>
      <c r="XR118" s="45"/>
      <c r="XS118" s="45"/>
      <c r="XT118" s="45"/>
      <c r="XU118" s="45"/>
      <c r="XV118" s="45"/>
      <c r="XW118" s="45"/>
      <c r="XX118" s="45"/>
      <c r="XY118" s="45"/>
      <c r="XZ118" s="45"/>
      <c r="YA118" s="45"/>
      <c r="YB118" s="45"/>
      <c r="YC118" s="45"/>
      <c r="YD118" s="45"/>
      <c r="YE118" s="45"/>
      <c r="YF118" s="45"/>
      <c r="YG118" s="45"/>
      <c r="YH118" s="45"/>
      <c r="YI118" s="45"/>
      <c r="YJ118" s="45"/>
      <c r="YK118" s="45"/>
      <c r="YL118" s="45"/>
      <c r="YM118" s="45"/>
      <c r="YN118" s="45"/>
      <c r="YO118" s="45"/>
      <c r="YP118" s="45"/>
      <c r="YQ118" s="45"/>
      <c r="YR118" s="45"/>
      <c r="YS118" s="45"/>
      <c r="YT118" s="45"/>
      <c r="YU118" s="45"/>
      <c r="YV118" s="45"/>
      <c r="YW118" s="45"/>
      <c r="YX118" s="45"/>
      <c r="YY118" s="45"/>
      <c r="YZ118" s="45"/>
      <c r="ZA118" s="45"/>
      <c r="ZB118" s="45"/>
      <c r="ZC118" s="45"/>
      <c r="ZD118" s="45"/>
      <c r="ZE118" s="45"/>
      <c r="ZF118" s="45"/>
      <c r="ZG118" s="45"/>
      <c r="ZH118" s="45"/>
      <c r="ZI118" s="45"/>
      <c r="ZJ118" s="45"/>
      <c r="ZK118" s="45"/>
      <c r="ZL118" s="45"/>
      <c r="ZM118" s="45"/>
      <c r="ZN118" s="45"/>
      <c r="ZO118" s="45"/>
      <c r="ZP118" s="45"/>
      <c r="ZQ118" s="45"/>
      <c r="ZR118" s="45"/>
      <c r="ZS118" s="45"/>
      <c r="ZT118" s="45"/>
      <c r="ZU118" s="45"/>
      <c r="ZV118" s="45"/>
      <c r="ZW118" s="45"/>
      <c r="ZX118" s="45"/>
      <c r="ZY118" s="45"/>
      <c r="ZZ118" s="45"/>
      <c r="AAA118" s="45"/>
      <c r="AAB118" s="45"/>
      <c r="AAC118" s="45"/>
      <c r="AAD118" s="45"/>
      <c r="AAE118" s="45"/>
      <c r="AAF118" s="45"/>
      <c r="AAG118" s="45"/>
      <c r="AAH118" s="45"/>
      <c r="AAI118" s="45"/>
      <c r="AAJ118" s="45"/>
      <c r="AAK118" s="45"/>
      <c r="AAL118" s="45"/>
      <c r="AAM118" s="45"/>
      <c r="AAN118" s="45"/>
      <c r="AAO118" s="45"/>
      <c r="AAP118" s="45"/>
      <c r="AAQ118" s="45"/>
      <c r="AAR118" s="45"/>
      <c r="AAS118" s="45"/>
      <c r="AAT118" s="45"/>
      <c r="AAU118" s="45"/>
      <c r="AAV118" s="45"/>
      <c r="AAW118" s="45"/>
      <c r="AAX118" s="45"/>
      <c r="AAY118" s="45"/>
      <c r="AAZ118" s="45"/>
      <c r="ABA118" s="45"/>
      <c r="ABB118" s="45"/>
      <c r="ABC118" s="45"/>
      <c r="ABD118" s="45"/>
      <c r="ABE118" s="45"/>
      <c r="ABF118" s="45"/>
      <c r="ABG118" s="45"/>
      <c r="ABH118" s="45"/>
      <c r="ABI118" s="45"/>
      <c r="ABJ118" s="45"/>
      <c r="ABK118" s="45"/>
      <c r="ABL118" s="45"/>
      <c r="ABM118" s="45"/>
      <c r="ABN118" s="45"/>
      <c r="ABO118" s="45"/>
      <c r="ABP118" s="45"/>
      <c r="ABQ118" s="45"/>
      <c r="ABR118" s="45"/>
      <c r="ABS118" s="45"/>
      <c r="ABT118" s="45"/>
      <c r="ABU118" s="45"/>
      <c r="ABV118" s="45"/>
      <c r="ABW118" s="45"/>
      <c r="ABX118" s="45"/>
      <c r="ABY118" s="45"/>
      <c r="ABZ118" s="45"/>
      <c r="ACA118" s="45"/>
      <c r="ACB118" s="45"/>
      <c r="ACC118" s="45"/>
      <c r="ACD118" s="45"/>
      <c r="ACE118" s="45"/>
      <c r="ACF118" s="45"/>
      <c r="ACG118" s="45"/>
      <c r="ACH118" s="45"/>
      <c r="ACI118" s="45"/>
      <c r="ACJ118" s="45"/>
      <c r="ACK118" s="45"/>
      <c r="ACL118" s="45"/>
      <c r="ACM118" s="45"/>
      <c r="ACN118" s="45"/>
      <c r="ACO118" s="45"/>
      <c r="ACP118" s="45"/>
      <c r="ACQ118" s="45"/>
      <c r="ACR118" s="45"/>
      <c r="ACS118" s="45"/>
      <c r="ACT118" s="45"/>
      <c r="ACU118" s="45"/>
      <c r="ACV118" s="45"/>
      <c r="ACW118" s="45"/>
      <c r="ACX118" s="45"/>
      <c r="ACY118" s="45"/>
      <c r="ACZ118" s="45"/>
      <c r="ADA118" s="45"/>
      <c r="ADB118" s="45"/>
      <c r="ADC118" s="45"/>
      <c r="ADD118" s="45"/>
      <c r="ADE118" s="45"/>
      <c r="ADF118" s="45"/>
      <c r="ADG118" s="45"/>
      <c r="ADH118" s="45"/>
      <c r="ADI118" s="45"/>
      <c r="ADJ118" s="45"/>
      <c r="ADK118" s="45"/>
      <c r="ADL118" s="45"/>
      <c r="ADM118" s="45"/>
      <c r="ADN118" s="45"/>
      <c r="ADO118" s="45"/>
      <c r="ADP118" s="45"/>
      <c r="ADQ118" s="45"/>
      <c r="ADR118" s="45"/>
      <c r="ADS118" s="45"/>
      <c r="ADT118" s="45"/>
      <c r="ADU118" s="45"/>
      <c r="ADV118" s="45"/>
      <c r="ADW118" s="45"/>
      <c r="ADX118" s="45"/>
      <c r="ADY118" s="45"/>
      <c r="ADZ118" s="45"/>
      <c r="AEA118" s="45"/>
      <c r="AEB118" s="45"/>
      <c r="AEC118" s="45"/>
      <c r="AED118" s="45"/>
      <c r="AEE118" s="45"/>
      <c r="AEF118" s="45"/>
      <c r="AEG118" s="45"/>
      <c r="AEH118" s="45"/>
      <c r="AEI118" s="45"/>
      <c r="AEJ118" s="45"/>
      <c r="AEK118" s="45"/>
      <c r="AEL118" s="45"/>
      <c r="AEM118" s="45"/>
      <c r="AEN118" s="45"/>
      <c r="AEO118" s="45"/>
      <c r="AEP118" s="45"/>
      <c r="AEQ118" s="45"/>
      <c r="AER118" s="45"/>
      <c r="AES118" s="45"/>
      <c r="AET118" s="45"/>
      <c r="AEU118" s="45"/>
      <c r="AEV118" s="45"/>
      <c r="AEW118" s="45"/>
      <c r="AEX118" s="45"/>
      <c r="AEY118" s="45"/>
      <c r="AEZ118" s="45"/>
      <c r="AFA118" s="45"/>
      <c r="AFB118" s="45"/>
      <c r="AFC118" s="45"/>
      <c r="AFD118" s="45"/>
      <c r="AFE118" s="45"/>
      <c r="AFF118" s="45"/>
      <c r="AFG118" s="45"/>
      <c r="AFH118" s="45"/>
      <c r="AFI118" s="45"/>
      <c r="AFJ118" s="45"/>
      <c r="AFK118" s="45"/>
      <c r="AFL118" s="45"/>
      <c r="AFM118" s="45"/>
      <c r="AFN118" s="45"/>
      <c r="AFO118" s="45"/>
      <c r="AFP118" s="45"/>
      <c r="AFQ118" s="45"/>
      <c r="AFR118" s="45"/>
      <c r="AFS118" s="45"/>
      <c r="AFT118" s="45"/>
      <c r="AFU118" s="45"/>
      <c r="AFV118" s="45"/>
      <c r="AFW118" s="45"/>
      <c r="AFX118" s="45"/>
      <c r="AFY118" s="45"/>
      <c r="AFZ118" s="45"/>
      <c r="AGA118" s="45"/>
      <c r="AGB118" s="45"/>
      <c r="AGC118" s="45"/>
      <c r="AGD118" s="45"/>
      <c r="AGE118" s="45"/>
      <c r="AGF118" s="45"/>
      <c r="AGG118" s="45"/>
      <c r="AGH118" s="45"/>
      <c r="AGI118" s="45"/>
      <c r="AGJ118" s="45"/>
      <c r="AGK118" s="45"/>
      <c r="AGL118" s="45"/>
      <c r="AGM118" s="45"/>
      <c r="AGN118" s="45"/>
      <c r="AGO118" s="45"/>
      <c r="AGP118" s="45"/>
      <c r="AGQ118" s="45"/>
      <c r="AGR118" s="45"/>
      <c r="AGS118" s="45"/>
      <c r="AGT118" s="45"/>
      <c r="AGU118" s="45"/>
      <c r="AGV118" s="45"/>
      <c r="AGW118" s="45"/>
      <c r="AGX118" s="45"/>
      <c r="AGY118" s="45"/>
      <c r="AGZ118" s="45"/>
      <c r="AHA118" s="45"/>
      <c r="AHB118" s="45"/>
      <c r="AHC118" s="45"/>
      <c r="AHD118" s="45"/>
      <c r="AHE118" s="45"/>
      <c r="AHF118" s="45"/>
      <c r="AHG118" s="45"/>
      <c r="AHH118" s="45"/>
      <c r="AHI118" s="45"/>
      <c r="AHJ118" s="45"/>
      <c r="AHK118" s="45"/>
      <c r="AHL118" s="45"/>
      <c r="AHM118" s="45"/>
      <c r="AHN118" s="45"/>
      <c r="AHO118" s="45"/>
      <c r="AHP118" s="45"/>
      <c r="AHQ118" s="45"/>
      <c r="AHR118" s="45"/>
      <c r="AHS118" s="45"/>
      <c r="AHT118" s="45"/>
      <c r="AHU118" s="45"/>
      <c r="AHV118" s="45"/>
      <c r="AHW118" s="45"/>
      <c r="AHX118" s="45"/>
      <c r="AHY118" s="45"/>
      <c r="AHZ118" s="45"/>
      <c r="AIA118" s="45"/>
      <c r="AIB118" s="45"/>
      <c r="AIC118" s="45"/>
      <c r="AID118" s="45"/>
      <c r="AIE118" s="45"/>
      <c r="AIF118" s="45"/>
      <c r="AIG118" s="45"/>
      <c r="AIH118" s="45"/>
      <c r="AII118" s="45"/>
      <c r="AIJ118" s="45"/>
      <c r="AIK118" s="45"/>
      <c r="AIL118" s="45"/>
      <c r="AIM118" s="45"/>
      <c r="AIN118" s="45"/>
      <c r="AIO118" s="45"/>
      <c r="AIP118" s="45"/>
      <c r="AIQ118" s="45"/>
      <c r="AIR118" s="45"/>
      <c r="AIS118" s="45"/>
      <c r="AIT118" s="45"/>
      <c r="AIU118" s="45"/>
      <c r="AIV118" s="45"/>
      <c r="AIW118" s="45"/>
      <c r="AIX118" s="45"/>
      <c r="AIY118" s="45"/>
      <c r="AIZ118" s="45"/>
      <c r="AJA118" s="45"/>
      <c r="AJB118" s="45"/>
      <c r="AJC118" s="45"/>
      <c r="AJD118" s="45"/>
      <c r="AJE118" s="45"/>
      <c r="AJF118" s="45"/>
      <c r="AJG118" s="45"/>
      <c r="AJH118" s="45"/>
      <c r="AJI118" s="45"/>
      <c r="AJJ118" s="45"/>
      <c r="AJK118" s="45"/>
      <c r="AJL118" s="45"/>
      <c r="AJM118" s="45"/>
      <c r="AJN118" s="45"/>
      <c r="AJO118" s="45"/>
      <c r="AJP118" s="45"/>
      <c r="AJQ118" s="45"/>
      <c r="AJR118" s="45"/>
      <c r="AJS118" s="45"/>
      <c r="AJT118" s="45"/>
      <c r="AJU118" s="45"/>
      <c r="AJV118" s="45"/>
      <c r="AJW118" s="45"/>
      <c r="AJX118" s="45"/>
      <c r="AJY118" s="45"/>
      <c r="AJZ118" s="45"/>
      <c r="AKA118" s="45"/>
      <c r="AKB118" s="45"/>
      <c r="AKC118" s="45"/>
      <c r="AKD118" s="45"/>
      <c r="AKE118" s="45"/>
      <c r="AKF118" s="45"/>
      <c r="AKG118" s="45"/>
      <c r="AKH118" s="45"/>
      <c r="AKI118" s="45"/>
      <c r="AKJ118" s="45"/>
      <c r="AKK118" s="45"/>
      <c r="AKL118" s="45"/>
      <c r="AKM118" s="45"/>
      <c r="AKN118" s="45"/>
      <c r="AKO118" s="45"/>
      <c r="AKP118" s="45"/>
      <c r="AKQ118" s="45"/>
      <c r="AKR118" s="45"/>
      <c r="AKS118" s="45"/>
      <c r="AKT118" s="45"/>
    </row>
    <row r="119" spans="1:982" ht="37.5" customHeight="1" x14ac:dyDescent="0.25">
      <c r="A119" s="118" t="s">
        <v>235</v>
      </c>
      <c r="B119" s="118"/>
      <c r="C119" s="118"/>
      <c r="D119" s="118"/>
      <c r="E119" s="118"/>
      <c r="F119" s="118"/>
    </row>
    <row r="120" spans="1:982" ht="30" x14ac:dyDescent="0.25">
      <c r="A120" s="23" t="s">
        <v>0</v>
      </c>
      <c r="B120" s="24" t="s">
        <v>1</v>
      </c>
      <c r="C120" s="24" t="s">
        <v>2</v>
      </c>
      <c r="D120" s="24" t="s">
        <v>3</v>
      </c>
      <c r="E120" s="46" t="s">
        <v>4</v>
      </c>
      <c r="F120" s="46" t="s">
        <v>5</v>
      </c>
    </row>
    <row r="121" spans="1:982" ht="54" customHeight="1" x14ac:dyDescent="0.25">
      <c r="A121" s="26">
        <v>83</v>
      </c>
      <c r="B121" s="13" t="s">
        <v>210</v>
      </c>
      <c r="C121" s="77" t="s">
        <v>172</v>
      </c>
      <c r="D121" s="26">
        <v>20</v>
      </c>
      <c r="E121" s="47">
        <v>0</v>
      </c>
      <c r="F121" s="47">
        <f t="shared" ref="F121:F122" si="4">ROUND((D121*E121),2)</f>
        <v>0</v>
      </c>
    </row>
    <row r="122" spans="1:982" ht="45" x14ac:dyDescent="0.25">
      <c r="A122" s="48">
        <v>84</v>
      </c>
      <c r="B122" s="13" t="s">
        <v>202</v>
      </c>
      <c r="C122" s="77" t="s">
        <v>172</v>
      </c>
      <c r="D122" s="49">
        <v>10</v>
      </c>
      <c r="E122" s="50">
        <v>0</v>
      </c>
      <c r="F122" s="50">
        <f t="shared" si="4"/>
        <v>0</v>
      </c>
    </row>
    <row r="123" spans="1:982" s="65" customFormat="1" ht="23.25" customHeight="1" x14ac:dyDescent="0.25">
      <c r="A123" s="41"/>
      <c r="B123" s="42"/>
      <c r="C123" s="116" t="s">
        <v>16</v>
      </c>
      <c r="D123" s="116"/>
      <c r="E123" s="116"/>
      <c r="F123" s="35">
        <f>ROUND(SUM(F121:F122),2)</f>
        <v>0</v>
      </c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  <c r="MZ123" s="45"/>
      <c r="NA123" s="45"/>
      <c r="NB123" s="45"/>
      <c r="NC123" s="45"/>
      <c r="ND123" s="45"/>
      <c r="NE123" s="45"/>
      <c r="NF123" s="45"/>
      <c r="NG123" s="45"/>
      <c r="NH123" s="45"/>
      <c r="NI123" s="45"/>
      <c r="NJ123" s="45"/>
      <c r="NK123" s="45"/>
      <c r="NL123" s="45"/>
      <c r="NM123" s="45"/>
      <c r="NN123" s="45"/>
      <c r="NO123" s="45"/>
      <c r="NP123" s="45"/>
      <c r="NQ123" s="45"/>
      <c r="NR123" s="45"/>
      <c r="NS123" s="45"/>
      <c r="NT123" s="45"/>
      <c r="NU123" s="45"/>
      <c r="NV123" s="45"/>
      <c r="NW123" s="45"/>
      <c r="NX123" s="45"/>
      <c r="NY123" s="45"/>
      <c r="NZ123" s="45"/>
      <c r="OA123" s="45"/>
      <c r="OB123" s="45"/>
      <c r="OC123" s="45"/>
      <c r="OD123" s="45"/>
      <c r="OE123" s="45"/>
      <c r="OF123" s="45"/>
      <c r="OG123" s="45"/>
      <c r="OH123" s="45"/>
      <c r="OI123" s="45"/>
      <c r="OJ123" s="45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  <c r="UF123" s="45"/>
      <c r="UG123" s="45"/>
      <c r="UH123" s="45"/>
      <c r="UI123" s="45"/>
      <c r="UJ123" s="45"/>
      <c r="UK123" s="45"/>
      <c r="UL123" s="45"/>
      <c r="UM123" s="45"/>
      <c r="UN123" s="45"/>
      <c r="UO123" s="45"/>
      <c r="UP123" s="45"/>
      <c r="UQ123" s="45"/>
      <c r="UR123" s="45"/>
      <c r="US123" s="45"/>
      <c r="UT123" s="45"/>
      <c r="UU123" s="45"/>
      <c r="UV123" s="45"/>
      <c r="UW123" s="45"/>
      <c r="UX123" s="45"/>
      <c r="UY123" s="45"/>
      <c r="UZ123" s="45"/>
      <c r="VA123" s="45"/>
      <c r="VB123" s="45"/>
      <c r="VC123" s="45"/>
      <c r="VD123" s="45"/>
      <c r="VE123" s="45"/>
      <c r="VF123" s="45"/>
      <c r="VG123" s="45"/>
      <c r="VH123" s="45"/>
      <c r="VI123" s="45"/>
      <c r="VJ123" s="45"/>
      <c r="VK123" s="45"/>
      <c r="VL123" s="45"/>
      <c r="VM123" s="45"/>
      <c r="VN123" s="45"/>
      <c r="VO123" s="45"/>
      <c r="VP123" s="45"/>
      <c r="VQ123" s="45"/>
      <c r="VR123" s="45"/>
      <c r="VS123" s="45"/>
      <c r="VT123" s="45"/>
      <c r="VU123" s="45"/>
      <c r="VV123" s="45"/>
      <c r="VW123" s="45"/>
      <c r="VX123" s="45"/>
      <c r="VY123" s="45"/>
      <c r="VZ123" s="45"/>
      <c r="WA123" s="45"/>
      <c r="WB123" s="45"/>
      <c r="WC123" s="45"/>
      <c r="WD123" s="45"/>
      <c r="WE123" s="45"/>
      <c r="WF123" s="45"/>
      <c r="WG123" s="45"/>
      <c r="WH123" s="45"/>
      <c r="WI123" s="45"/>
      <c r="WJ123" s="45"/>
      <c r="WK123" s="45"/>
      <c r="WL123" s="45"/>
      <c r="WM123" s="45"/>
      <c r="WN123" s="45"/>
      <c r="WO123" s="45"/>
      <c r="WP123" s="45"/>
      <c r="WQ123" s="45"/>
      <c r="WR123" s="45"/>
      <c r="WS123" s="45"/>
      <c r="WT123" s="45"/>
      <c r="WU123" s="45"/>
      <c r="WV123" s="45"/>
      <c r="WW123" s="45"/>
      <c r="WX123" s="45"/>
      <c r="WY123" s="45"/>
      <c r="WZ123" s="45"/>
      <c r="XA123" s="45"/>
      <c r="XB123" s="45"/>
      <c r="XC123" s="45"/>
      <c r="XD123" s="45"/>
      <c r="XE123" s="45"/>
      <c r="XF123" s="45"/>
      <c r="XG123" s="45"/>
      <c r="XH123" s="45"/>
      <c r="XI123" s="45"/>
      <c r="XJ123" s="45"/>
      <c r="XK123" s="45"/>
      <c r="XL123" s="45"/>
      <c r="XM123" s="45"/>
      <c r="XN123" s="45"/>
      <c r="XO123" s="45"/>
      <c r="XP123" s="45"/>
      <c r="XQ123" s="45"/>
      <c r="XR123" s="45"/>
      <c r="XS123" s="45"/>
      <c r="XT123" s="45"/>
      <c r="XU123" s="45"/>
      <c r="XV123" s="45"/>
      <c r="XW123" s="45"/>
      <c r="XX123" s="45"/>
      <c r="XY123" s="45"/>
      <c r="XZ123" s="45"/>
      <c r="YA123" s="45"/>
      <c r="YB123" s="45"/>
      <c r="YC123" s="45"/>
      <c r="YD123" s="45"/>
      <c r="YE123" s="45"/>
      <c r="YF123" s="45"/>
      <c r="YG123" s="45"/>
      <c r="YH123" s="45"/>
      <c r="YI123" s="45"/>
      <c r="YJ123" s="45"/>
      <c r="YK123" s="45"/>
      <c r="YL123" s="45"/>
      <c r="YM123" s="45"/>
      <c r="YN123" s="45"/>
      <c r="YO123" s="45"/>
      <c r="YP123" s="45"/>
      <c r="YQ123" s="45"/>
      <c r="YR123" s="45"/>
      <c r="YS123" s="45"/>
      <c r="YT123" s="45"/>
      <c r="YU123" s="45"/>
      <c r="YV123" s="45"/>
      <c r="YW123" s="45"/>
      <c r="YX123" s="45"/>
      <c r="YY123" s="45"/>
      <c r="YZ123" s="45"/>
      <c r="ZA123" s="45"/>
      <c r="ZB123" s="45"/>
      <c r="ZC123" s="45"/>
      <c r="ZD123" s="45"/>
      <c r="ZE123" s="45"/>
      <c r="ZF123" s="45"/>
      <c r="ZG123" s="45"/>
      <c r="ZH123" s="45"/>
      <c r="ZI123" s="45"/>
      <c r="ZJ123" s="45"/>
      <c r="ZK123" s="45"/>
      <c r="ZL123" s="45"/>
      <c r="ZM123" s="45"/>
      <c r="ZN123" s="45"/>
      <c r="ZO123" s="45"/>
      <c r="ZP123" s="45"/>
      <c r="ZQ123" s="45"/>
      <c r="ZR123" s="45"/>
      <c r="ZS123" s="45"/>
      <c r="ZT123" s="45"/>
      <c r="ZU123" s="45"/>
      <c r="ZV123" s="45"/>
      <c r="ZW123" s="45"/>
      <c r="ZX123" s="45"/>
      <c r="ZY123" s="45"/>
      <c r="ZZ123" s="45"/>
      <c r="AAA123" s="45"/>
      <c r="AAB123" s="45"/>
      <c r="AAC123" s="45"/>
      <c r="AAD123" s="45"/>
      <c r="AAE123" s="45"/>
      <c r="AAF123" s="45"/>
      <c r="AAG123" s="45"/>
      <c r="AAH123" s="45"/>
      <c r="AAI123" s="45"/>
      <c r="AAJ123" s="45"/>
      <c r="AAK123" s="45"/>
      <c r="AAL123" s="45"/>
      <c r="AAM123" s="45"/>
      <c r="AAN123" s="45"/>
      <c r="AAO123" s="45"/>
      <c r="AAP123" s="45"/>
      <c r="AAQ123" s="45"/>
      <c r="AAR123" s="45"/>
      <c r="AAS123" s="45"/>
      <c r="AAT123" s="45"/>
      <c r="AAU123" s="45"/>
      <c r="AAV123" s="45"/>
      <c r="AAW123" s="45"/>
      <c r="AAX123" s="45"/>
      <c r="AAY123" s="45"/>
      <c r="AAZ123" s="45"/>
      <c r="ABA123" s="45"/>
      <c r="ABB123" s="45"/>
      <c r="ABC123" s="45"/>
      <c r="ABD123" s="45"/>
      <c r="ABE123" s="45"/>
      <c r="ABF123" s="45"/>
      <c r="ABG123" s="45"/>
      <c r="ABH123" s="45"/>
      <c r="ABI123" s="45"/>
      <c r="ABJ123" s="45"/>
      <c r="ABK123" s="45"/>
      <c r="ABL123" s="45"/>
      <c r="ABM123" s="45"/>
      <c r="ABN123" s="45"/>
      <c r="ABO123" s="45"/>
      <c r="ABP123" s="45"/>
      <c r="ABQ123" s="45"/>
      <c r="ABR123" s="45"/>
      <c r="ABS123" s="45"/>
      <c r="ABT123" s="45"/>
      <c r="ABU123" s="45"/>
      <c r="ABV123" s="45"/>
      <c r="ABW123" s="45"/>
      <c r="ABX123" s="45"/>
      <c r="ABY123" s="45"/>
      <c r="ABZ123" s="45"/>
      <c r="ACA123" s="45"/>
      <c r="ACB123" s="45"/>
      <c r="ACC123" s="45"/>
      <c r="ACD123" s="45"/>
      <c r="ACE123" s="45"/>
      <c r="ACF123" s="45"/>
      <c r="ACG123" s="45"/>
      <c r="ACH123" s="45"/>
      <c r="ACI123" s="45"/>
      <c r="ACJ123" s="45"/>
      <c r="ACK123" s="45"/>
      <c r="ACL123" s="45"/>
      <c r="ACM123" s="45"/>
      <c r="ACN123" s="45"/>
      <c r="ACO123" s="45"/>
      <c r="ACP123" s="45"/>
      <c r="ACQ123" s="45"/>
      <c r="ACR123" s="45"/>
      <c r="ACS123" s="45"/>
      <c r="ACT123" s="45"/>
      <c r="ACU123" s="45"/>
      <c r="ACV123" s="45"/>
      <c r="ACW123" s="45"/>
      <c r="ACX123" s="45"/>
      <c r="ACY123" s="45"/>
      <c r="ACZ123" s="45"/>
      <c r="ADA123" s="45"/>
      <c r="ADB123" s="45"/>
      <c r="ADC123" s="45"/>
      <c r="ADD123" s="45"/>
      <c r="ADE123" s="45"/>
      <c r="ADF123" s="45"/>
      <c r="ADG123" s="45"/>
      <c r="ADH123" s="45"/>
      <c r="ADI123" s="45"/>
      <c r="ADJ123" s="45"/>
      <c r="ADK123" s="45"/>
      <c r="ADL123" s="45"/>
      <c r="ADM123" s="45"/>
      <c r="ADN123" s="45"/>
      <c r="ADO123" s="45"/>
      <c r="ADP123" s="45"/>
      <c r="ADQ123" s="45"/>
      <c r="ADR123" s="45"/>
      <c r="ADS123" s="45"/>
      <c r="ADT123" s="45"/>
      <c r="ADU123" s="45"/>
      <c r="ADV123" s="45"/>
      <c r="ADW123" s="45"/>
      <c r="ADX123" s="45"/>
      <c r="ADY123" s="45"/>
      <c r="ADZ123" s="45"/>
      <c r="AEA123" s="45"/>
      <c r="AEB123" s="45"/>
      <c r="AEC123" s="45"/>
      <c r="AED123" s="45"/>
      <c r="AEE123" s="45"/>
      <c r="AEF123" s="45"/>
      <c r="AEG123" s="45"/>
      <c r="AEH123" s="45"/>
      <c r="AEI123" s="45"/>
      <c r="AEJ123" s="45"/>
      <c r="AEK123" s="45"/>
      <c r="AEL123" s="45"/>
      <c r="AEM123" s="45"/>
      <c r="AEN123" s="45"/>
      <c r="AEO123" s="45"/>
      <c r="AEP123" s="45"/>
      <c r="AEQ123" s="45"/>
      <c r="AER123" s="45"/>
      <c r="AES123" s="45"/>
      <c r="AET123" s="45"/>
      <c r="AEU123" s="45"/>
      <c r="AEV123" s="45"/>
      <c r="AEW123" s="45"/>
      <c r="AEX123" s="45"/>
      <c r="AEY123" s="45"/>
      <c r="AEZ123" s="45"/>
      <c r="AFA123" s="45"/>
      <c r="AFB123" s="45"/>
      <c r="AFC123" s="45"/>
      <c r="AFD123" s="45"/>
      <c r="AFE123" s="45"/>
      <c r="AFF123" s="45"/>
      <c r="AFG123" s="45"/>
      <c r="AFH123" s="45"/>
      <c r="AFI123" s="45"/>
      <c r="AFJ123" s="45"/>
      <c r="AFK123" s="45"/>
      <c r="AFL123" s="45"/>
      <c r="AFM123" s="45"/>
      <c r="AFN123" s="45"/>
      <c r="AFO123" s="45"/>
      <c r="AFP123" s="45"/>
      <c r="AFQ123" s="45"/>
      <c r="AFR123" s="45"/>
      <c r="AFS123" s="45"/>
      <c r="AFT123" s="45"/>
      <c r="AFU123" s="45"/>
      <c r="AFV123" s="45"/>
      <c r="AFW123" s="45"/>
      <c r="AFX123" s="45"/>
      <c r="AFY123" s="45"/>
      <c r="AFZ123" s="45"/>
      <c r="AGA123" s="45"/>
      <c r="AGB123" s="45"/>
      <c r="AGC123" s="45"/>
      <c r="AGD123" s="45"/>
      <c r="AGE123" s="45"/>
      <c r="AGF123" s="45"/>
      <c r="AGG123" s="45"/>
      <c r="AGH123" s="45"/>
      <c r="AGI123" s="45"/>
      <c r="AGJ123" s="45"/>
      <c r="AGK123" s="45"/>
      <c r="AGL123" s="45"/>
      <c r="AGM123" s="45"/>
      <c r="AGN123" s="45"/>
      <c r="AGO123" s="45"/>
      <c r="AGP123" s="45"/>
      <c r="AGQ123" s="45"/>
      <c r="AGR123" s="45"/>
      <c r="AGS123" s="45"/>
      <c r="AGT123" s="45"/>
      <c r="AGU123" s="45"/>
      <c r="AGV123" s="45"/>
      <c r="AGW123" s="45"/>
      <c r="AGX123" s="45"/>
      <c r="AGY123" s="45"/>
      <c r="AGZ123" s="45"/>
      <c r="AHA123" s="45"/>
      <c r="AHB123" s="45"/>
      <c r="AHC123" s="45"/>
      <c r="AHD123" s="45"/>
      <c r="AHE123" s="45"/>
      <c r="AHF123" s="45"/>
      <c r="AHG123" s="45"/>
      <c r="AHH123" s="45"/>
      <c r="AHI123" s="45"/>
      <c r="AHJ123" s="45"/>
      <c r="AHK123" s="45"/>
      <c r="AHL123" s="45"/>
      <c r="AHM123" s="45"/>
      <c r="AHN123" s="45"/>
      <c r="AHO123" s="45"/>
      <c r="AHP123" s="45"/>
      <c r="AHQ123" s="45"/>
      <c r="AHR123" s="45"/>
      <c r="AHS123" s="45"/>
      <c r="AHT123" s="45"/>
      <c r="AHU123" s="45"/>
      <c r="AHV123" s="45"/>
      <c r="AHW123" s="45"/>
      <c r="AHX123" s="45"/>
      <c r="AHY123" s="45"/>
      <c r="AHZ123" s="45"/>
      <c r="AIA123" s="45"/>
      <c r="AIB123" s="45"/>
      <c r="AIC123" s="45"/>
      <c r="AID123" s="45"/>
      <c r="AIE123" s="45"/>
      <c r="AIF123" s="45"/>
      <c r="AIG123" s="45"/>
      <c r="AIH123" s="45"/>
      <c r="AII123" s="45"/>
      <c r="AIJ123" s="45"/>
      <c r="AIK123" s="45"/>
      <c r="AIL123" s="45"/>
      <c r="AIM123" s="45"/>
      <c r="AIN123" s="45"/>
      <c r="AIO123" s="45"/>
      <c r="AIP123" s="45"/>
      <c r="AIQ123" s="45"/>
      <c r="AIR123" s="45"/>
      <c r="AIS123" s="45"/>
      <c r="AIT123" s="45"/>
      <c r="AIU123" s="45"/>
      <c r="AIV123" s="45"/>
      <c r="AIW123" s="45"/>
      <c r="AIX123" s="45"/>
      <c r="AIY123" s="45"/>
      <c r="AIZ123" s="45"/>
      <c r="AJA123" s="45"/>
      <c r="AJB123" s="45"/>
      <c r="AJC123" s="45"/>
      <c r="AJD123" s="45"/>
      <c r="AJE123" s="45"/>
      <c r="AJF123" s="45"/>
      <c r="AJG123" s="45"/>
      <c r="AJH123" s="45"/>
      <c r="AJI123" s="45"/>
      <c r="AJJ123" s="45"/>
      <c r="AJK123" s="45"/>
      <c r="AJL123" s="45"/>
      <c r="AJM123" s="45"/>
      <c r="AJN123" s="45"/>
      <c r="AJO123" s="45"/>
      <c r="AJP123" s="45"/>
      <c r="AJQ123" s="45"/>
      <c r="AJR123" s="45"/>
      <c r="AJS123" s="45"/>
      <c r="AJT123" s="45"/>
      <c r="AJU123" s="45"/>
      <c r="AJV123" s="45"/>
      <c r="AJW123" s="45"/>
      <c r="AJX123" s="45"/>
      <c r="AJY123" s="45"/>
      <c r="AJZ123" s="45"/>
      <c r="AKA123" s="45"/>
      <c r="AKB123" s="45"/>
      <c r="AKC123" s="45"/>
      <c r="AKD123" s="45"/>
      <c r="AKE123" s="45"/>
      <c r="AKF123" s="45"/>
      <c r="AKG123" s="45"/>
      <c r="AKH123" s="45"/>
      <c r="AKI123" s="45"/>
      <c r="AKJ123" s="45"/>
      <c r="AKK123" s="45"/>
      <c r="AKL123" s="45"/>
      <c r="AKM123" s="45"/>
      <c r="AKN123" s="45"/>
      <c r="AKO123" s="45"/>
      <c r="AKP123" s="45"/>
      <c r="AKQ123" s="45"/>
      <c r="AKR123" s="45"/>
      <c r="AKS123" s="45"/>
      <c r="AKT123" s="45"/>
    </row>
    <row r="124" spans="1:982" s="65" customFormat="1" ht="23.25" customHeight="1" x14ac:dyDescent="0.25">
      <c r="A124" s="41"/>
      <c r="B124" s="42"/>
      <c r="C124" s="117" t="s">
        <v>17</v>
      </c>
      <c r="D124" s="117"/>
      <c r="E124" s="117"/>
      <c r="F124" s="34">
        <f>ROUND((F123*0.24),2)</f>
        <v>0</v>
      </c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45"/>
      <c r="LS124" s="45"/>
      <c r="LT124" s="45"/>
      <c r="LU124" s="45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45"/>
      <c r="MG124" s="45"/>
      <c r="MH124" s="45"/>
      <c r="MI124" s="45"/>
      <c r="MJ124" s="45"/>
      <c r="MK124" s="45"/>
      <c r="ML124" s="45"/>
      <c r="MM124" s="45"/>
      <c r="MN124" s="45"/>
      <c r="MO124" s="45"/>
      <c r="MP124" s="45"/>
      <c r="MQ124" s="45"/>
      <c r="MR124" s="45"/>
      <c r="MS124" s="45"/>
      <c r="MT124" s="45"/>
      <c r="MU124" s="45"/>
      <c r="MV124" s="45"/>
      <c r="MW124" s="45"/>
      <c r="MX124" s="45"/>
      <c r="MY124" s="45"/>
      <c r="MZ124" s="45"/>
      <c r="NA124" s="45"/>
      <c r="NB124" s="45"/>
      <c r="NC124" s="45"/>
      <c r="ND124" s="45"/>
      <c r="NE124" s="45"/>
      <c r="NF124" s="45"/>
      <c r="NG124" s="45"/>
      <c r="NH124" s="45"/>
      <c r="NI124" s="45"/>
      <c r="NJ124" s="45"/>
      <c r="NK124" s="45"/>
      <c r="NL124" s="45"/>
      <c r="NM124" s="45"/>
      <c r="NN124" s="45"/>
      <c r="NO124" s="45"/>
      <c r="NP124" s="45"/>
      <c r="NQ124" s="45"/>
      <c r="NR124" s="45"/>
      <c r="NS124" s="45"/>
      <c r="NT124" s="45"/>
      <c r="NU124" s="45"/>
      <c r="NV124" s="45"/>
      <c r="NW124" s="45"/>
      <c r="NX124" s="45"/>
      <c r="NY124" s="45"/>
      <c r="NZ124" s="45"/>
      <c r="OA124" s="45"/>
      <c r="OB124" s="45"/>
      <c r="OC124" s="45"/>
      <c r="OD124" s="45"/>
      <c r="OE124" s="45"/>
      <c r="OF124" s="45"/>
      <c r="OG124" s="45"/>
      <c r="OH124" s="45"/>
      <c r="OI124" s="45"/>
      <c r="OJ124" s="45"/>
      <c r="OK124" s="45"/>
      <c r="OL124" s="45"/>
      <c r="OM124" s="45"/>
      <c r="ON124" s="45"/>
      <c r="OO124" s="45"/>
      <c r="OP124" s="45"/>
      <c r="OQ124" s="45"/>
      <c r="OR124" s="45"/>
      <c r="OS124" s="45"/>
      <c r="OT124" s="45"/>
      <c r="OU124" s="45"/>
      <c r="OV124" s="45"/>
      <c r="OW124" s="45"/>
      <c r="OX124" s="45"/>
      <c r="OY124" s="45"/>
      <c r="OZ124" s="45"/>
      <c r="PA124" s="45"/>
      <c r="PB124" s="45"/>
      <c r="PC124" s="45"/>
      <c r="PD124" s="45"/>
      <c r="PE124" s="45"/>
      <c r="PF124" s="45"/>
      <c r="PG124" s="45"/>
      <c r="PH124" s="45"/>
      <c r="PI124" s="45"/>
      <c r="PJ124" s="45"/>
      <c r="PK124" s="45"/>
      <c r="PL124" s="45"/>
      <c r="PM124" s="45"/>
      <c r="PN124" s="45"/>
      <c r="PO124" s="45"/>
      <c r="PP124" s="45"/>
      <c r="PQ124" s="45"/>
      <c r="PR124" s="45"/>
      <c r="PS124" s="45"/>
      <c r="PT124" s="45"/>
      <c r="PU124" s="45"/>
      <c r="PV124" s="45"/>
      <c r="PW124" s="45"/>
      <c r="PX124" s="45"/>
      <c r="PY124" s="45"/>
      <c r="PZ124" s="45"/>
      <c r="QA124" s="45"/>
      <c r="QB124" s="45"/>
      <c r="QC124" s="45"/>
      <c r="QD124" s="45"/>
      <c r="QE124" s="45"/>
      <c r="QF124" s="45"/>
      <c r="QG124" s="45"/>
      <c r="QH124" s="45"/>
      <c r="QI124" s="45"/>
      <c r="QJ124" s="45"/>
      <c r="QK124" s="45"/>
      <c r="QL124" s="45"/>
      <c r="QM124" s="45"/>
      <c r="QN124" s="45"/>
      <c r="QO124" s="45"/>
      <c r="QP124" s="45"/>
      <c r="QQ124" s="45"/>
      <c r="QR124" s="45"/>
      <c r="QS124" s="45"/>
      <c r="QT124" s="45"/>
      <c r="QU124" s="45"/>
      <c r="QV124" s="45"/>
      <c r="QW124" s="45"/>
      <c r="QX124" s="45"/>
      <c r="QY124" s="45"/>
      <c r="QZ124" s="45"/>
      <c r="RA124" s="45"/>
      <c r="RB124" s="45"/>
      <c r="RC124" s="45"/>
      <c r="RD124" s="45"/>
      <c r="RE124" s="45"/>
      <c r="RF124" s="45"/>
      <c r="RG124" s="45"/>
      <c r="RH124" s="45"/>
      <c r="RI124" s="45"/>
      <c r="RJ124" s="45"/>
      <c r="RK124" s="45"/>
      <c r="RL124" s="45"/>
      <c r="RM124" s="45"/>
      <c r="RN124" s="45"/>
      <c r="RO124" s="45"/>
      <c r="RP124" s="45"/>
      <c r="RQ124" s="45"/>
      <c r="RR124" s="45"/>
      <c r="RS124" s="45"/>
      <c r="RT124" s="45"/>
      <c r="RU124" s="45"/>
      <c r="RV124" s="45"/>
      <c r="RW124" s="45"/>
      <c r="RX124" s="45"/>
      <c r="RY124" s="45"/>
      <c r="RZ124" s="45"/>
      <c r="SA124" s="45"/>
      <c r="SB124" s="45"/>
      <c r="SC124" s="45"/>
      <c r="SD124" s="45"/>
      <c r="SE124" s="45"/>
      <c r="SF124" s="45"/>
      <c r="SG124" s="45"/>
      <c r="SH124" s="45"/>
      <c r="SI124" s="45"/>
      <c r="SJ124" s="45"/>
      <c r="SK124" s="45"/>
      <c r="SL124" s="45"/>
      <c r="SM124" s="45"/>
      <c r="SN124" s="45"/>
      <c r="SO124" s="45"/>
      <c r="SP124" s="45"/>
      <c r="SQ124" s="45"/>
      <c r="SR124" s="45"/>
      <c r="SS124" s="45"/>
      <c r="ST124" s="45"/>
      <c r="SU124" s="45"/>
      <c r="SV124" s="45"/>
      <c r="SW124" s="45"/>
      <c r="SX124" s="45"/>
      <c r="SY124" s="45"/>
      <c r="SZ124" s="45"/>
      <c r="TA124" s="45"/>
      <c r="TB124" s="45"/>
      <c r="TC124" s="45"/>
      <c r="TD124" s="45"/>
      <c r="TE124" s="45"/>
      <c r="TF124" s="45"/>
      <c r="TG124" s="45"/>
      <c r="TH124" s="45"/>
      <c r="TI124" s="45"/>
      <c r="TJ124" s="45"/>
      <c r="TK124" s="45"/>
      <c r="TL124" s="45"/>
      <c r="TM124" s="45"/>
      <c r="TN124" s="45"/>
      <c r="TO124" s="45"/>
      <c r="TP124" s="45"/>
      <c r="TQ124" s="45"/>
      <c r="TR124" s="45"/>
      <c r="TS124" s="45"/>
      <c r="TT124" s="45"/>
      <c r="TU124" s="45"/>
      <c r="TV124" s="45"/>
      <c r="TW124" s="45"/>
      <c r="TX124" s="45"/>
      <c r="TY124" s="45"/>
      <c r="TZ124" s="45"/>
      <c r="UA124" s="45"/>
      <c r="UB124" s="45"/>
      <c r="UC124" s="45"/>
      <c r="UD124" s="45"/>
      <c r="UE124" s="45"/>
      <c r="UF124" s="45"/>
      <c r="UG124" s="45"/>
      <c r="UH124" s="45"/>
      <c r="UI124" s="45"/>
      <c r="UJ124" s="45"/>
      <c r="UK124" s="45"/>
      <c r="UL124" s="45"/>
      <c r="UM124" s="45"/>
      <c r="UN124" s="45"/>
      <c r="UO124" s="45"/>
      <c r="UP124" s="45"/>
      <c r="UQ124" s="45"/>
      <c r="UR124" s="45"/>
      <c r="US124" s="45"/>
      <c r="UT124" s="45"/>
      <c r="UU124" s="45"/>
      <c r="UV124" s="45"/>
      <c r="UW124" s="45"/>
      <c r="UX124" s="45"/>
      <c r="UY124" s="45"/>
      <c r="UZ124" s="45"/>
      <c r="VA124" s="45"/>
      <c r="VB124" s="45"/>
      <c r="VC124" s="45"/>
      <c r="VD124" s="45"/>
      <c r="VE124" s="45"/>
      <c r="VF124" s="45"/>
      <c r="VG124" s="45"/>
      <c r="VH124" s="45"/>
      <c r="VI124" s="45"/>
      <c r="VJ124" s="45"/>
      <c r="VK124" s="45"/>
      <c r="VL124" s="45"/>
      <c r="VM124" s="45"/>
      <c r="VN124" s="45"/>
      <c r="VO124" s="45"/>
      <c r="VP124" s="45"/>
      <c r="VQ124" s="45"/>
      <c r="VR124" s="45"/>
      <c r="VS124" s="45"/>
      <c r="VT124" s="45"/>
      <c r="VU124" s="45"/>
      <c r="VV124" s="45"/>
      <c r="VW124" s="45"/>
      <c r="VX124" s="45"/>
      <c r="VY124" s="45"/>
      <c r="VZ124" s="45"/>
      <c r="WA124" s="45"/>
      <c r="WB124" s="45"/>
      <c r="WC124" s="45"/>
      <c r="WD124" s="45"/>
      <c r="WE124" s="45"/>
      <c r="WF124" s="45"/>
      <c r="WG124" s="45"/>
      <c r="WH124" s="45"/>
      <c r="WI124" s="45"/>
      <c r="WJ124" s="45"/>
      <c r="WK124" s="45"/>
      <c r="WL124" s="45"/>
      <c r="WM124" s="45"/>
      <c r="WN124" s="45"/>
      <c r="WO124" s="45"/>
      <c r="WP124" s="45"/>
      <c r="WQ124" s="45"/>
      <c r="WR124" s="45"/>
      <c r="WS124" s="45"/>
      <c r="WT124" s="45"/>
      <c r="WU124" s="45"/>
      <c r="WV124" s="45"/>
      <c r="WW124" s="45"/>
      <c r="WX124" s="45"/>
      <c r="WY124" s="45"/>
      <c r="WZ124" s="45"/>
      <c r="XA124" s="45"/>
      <c r="XB124" s="45"/>
      <c r="XC124" s="45"/>
      <c r="XD124" s="45"/>
      <c r="XE124" s="45"/>
      <c r="XF124" s="45"/>
      <c r="XG124" s="45"/>
      <c r="XH124" s="45"/>
      <c r="XI124" s="45"/>
      <c r="XJ124" s="45"/>
      <c r="XK124" s="45"/>
      <c r="XL124" s="45"/>
      <c r="XM124" s="45"/>
      <c r="XN124" s="45"/>
      <c r="XO124" s="45"/>
      <c r="XP124" s="45"/>
      <c r="XQ124" s="45"/>
      <c r="XR124" s="45"/>
      <c r="XS124" s="45"/>
      <c r="XT124" s="45"/>
      <c r="XU124" s="45"/>
      <c r="XV124" s="45"/>
      <c r="XW124" s="45"/>
      <c r="XX124" s="45"/>
      <c r="XY124" s="45"/>
      <c r="XZ124" s="45"/>
      <c r="YA124" s="45"/>
      <c r="YB124" s="45"/>
      <c r="YC124" s="45"/>
      <c r="YD124" s="45"/>
      <c r="YE124" s="45"/>
      <c r="YF124" s="45"/>
      <c r="YG124" s="45"/>
      <c r="YH124" s="45"/>
      <c r="YI124" s="45"/>
      <c r="YJ124" s="45"/>
      <c r="YK124" s="45"/>
      <c r="YL124" s="45"/>
      <c r="YM124" s="45"/>
      <c r="YN124" s="45"/>
      <c r="YO124" s="45"/>
      <c r="YP124" s="45"/>
      <c r="YQ124" s="45"/>
      <c r="YR124" s="45"/>
      <c r="YS124" s="45"/>
      <c r="YT124" s="45"/>
      <c r="YU124" s="45"/>
      <c r="YV124" s="45"/>
      <c r="YW124" s="45"/>
      <c r="YX124" s="45"/>
      <c r="YY124" s="45"/>
      <c r="YZ124" s="45"/>
      <c r="ZA124" s="45"/>
      <c r="ZB124" s="45"/>
      <c r="ZC124" s="45"/>
      <c r="ZD124" s="45"/>
      <c r="ZE124" s="45"/>
      <c r="ZF124" s="45"/>
      <c r="ZG124" s="45"/>
      <c r="ZH124" s="45"/>
      <c r="ZI124" s="45"/>
      <c r="ZJ124" s="45"/>
      <c r="ZK124" s="45"/>
      <c r="ZL124" s="45"/>
      <c r="ZM124" s="45"/>
      <c r="ZN124" s="45"/>
      <c r="ZO124" s="45"/>
      <c r="ZP124" s="45"/>
      <c r="ZQ124" s="45"/>
      <c r="ZR124" s="45"/>
      <c r="ZS124" s="45"/>
      <c r="ZT124" s="45"/>
      <c r="ZU124" s="45"/>
      <c r="ZV124" s="45"/>
      <c r="ZW124" s="45"/>
      <c r="ZX124" s="45"/>
      <c r="ZY124" s="45"/>
      <c r="ZZ124" s="45"/>
      <c r="AAA124" s="45"/>
      <c r="AAB124" s="45"/>
      <c r="AAC124" s="45"/>
      <c r="AAD124" s="45"/>
      <c r="AAE124" s="45"/>
      <c r="AAF124" s="45"/>
      <c r="AAG124" s="45"/>
      <c r="AAH124" s="45"/>
      <c r="AAI124" s="45"/>
      <c r="AAJ124" s="45"/>
      <c r="AAK124" s="45"/>
      <c r="AAL124" s="45"/>
      <c r="AAM124" s="45"/>
      <c r="AAN124" s="45"/>
      <c r="AAO124" s="45"/>
      <c r="AAP124" s="45"/>
      <c r="AAQ124" s="45"/>
      <c r="AAR124" s="45"/>
      <c r="AAS124" s="45"/>
      <c r="AAT124" s="45"/>
      <c r="AAU124" s="45"/>
      <c r="AAV124" s="45"/>
      <c r="AAW124" s="45"/>
      <c r="AAX124" s="45"/>
      <c r="AAY124" s="45"/>
      <c r="AAZ124" s="45"/>
      <c r="ABA124" s="45"/>
      <c r="ABB124" s="45"/>
      <c r="ABC124" s="45"/>
      <c r="ABD124" s="45"/>
      <c r="ABE124" s="45"/>
      <c r="ABF124" s="45"/>
      <c r="ABG124" s="45"/>
      <c r="ABH124" s="45"/>
      <c r="ABI124" s="45"/>
      <c r="ABJ124" s="45"/>
      <c r="ABK124" s="45"/>
      <c r="ABL124" s="45"/>
      <c r="ABM124" s="45"/>
      <c r="ABN124" s="45"/>
      <c r="ABO124" s="45"/>
      <c r="ABP124" s="45"/>
      <c r="ABQ124" s="45"/>
      <c r="ABR124" s="45"/>
      <c r="ABS124" s="45"/>
      <c r="ABT124" s="45"/>
      <c r="ABU124" s="45"/>
      <c r="ABV124" s="45"/>
      <c r="ABW124" s="45"/>
      <c r="ABX124" s="45"/>
      <c r="ABY124" s="45"/>
      <c r="ABZ124" s="45"/>
      <c r="ACA124" s="45"/>
      <c r="ACB124" s="45"/>
      <c r="ACC124" s="45"/>
      <c r="ACD124" s="45"/>
      <c r="ACE124" s="45"/>
      <c r="ACF124" s="45"/>
      <c r="ACG124" s="45"/>
      <c r="ACH124" s="45"/>
      <c r="ACI124" s="45"/>
      <c r="ACJ124" s="45"/>
      <c r="ACK124" s="45"/>
      <c r="ACL124" s="45"/>
      <c r="ACM124" s="45"/>
      <c r="ACN124" s="45"/>
      <c r="ACO124" s="45"/>
      <c r="ACP124" s="45"/>
      <c r="ACQ124" s="45"/>
      <c r="ACR124" s="45"/>
      <c r="ACS124" s="45"/>
      <c r="ACT124" s="45"/>
      <c r="ACU124" s="45"/>
      <c r="ACV124" s="45"/>
      <c r="ACW124" s="45"/>
      <c r="ACX124" s="45"/>
      <c r="ACY124" s="45"/>
      <c r="ACZ124" s="45"/>
      <c r="ADA124" s="45"/>
      <c r="ADB124" s="45"/>
      <c r="ADC124" s="45"/>
      <c r="ADD124" s="45"/>
      <c r="ADE124" s="45"/>
      <c r="ADF124" s="45"/>
      <c r="ADG124" s="45"/>
      <c r="ADH124" s="45"/>
      <c r="ADI124" s="45"/>
      <c r="ADJ124" s="45"/>
      <c r="ADK124" s="45"/>
      <c r="ADL124" s="45"/>
      <c r="ADM124" s="45"/>
      <c r="ADN124" s="45"/>
      <c r="ADO124" s="45"/>
      <c r="ADP124" s="45"/>
      <c r="ADQ124" s="45"/>
      <c r="ADR124" s="45"/>
      <c r="ADS124" s="45"/>
      <c r="ADT124" s="45"/>
      <c r="ADU124" s="45"/>
      <c r="ADV124" s="45"/>
      <c r="ADW124" s="45"/>
      <c r="ADX124" s="45"/>
      <c r="ADY124" s="45"/>
      <c r="ADZ124" s="45"/>
      <c r="AEA124" s="45"/>
      <c r="AEB124" s="45"/>
      <c r="AEC124" s="45"/>
      <c r="AED124" s="45"/>
      <c r="AEE124" s="45"/>
      <c r="AEF124" s="45"/>
      <c r="AEG124" s="45"/>
      <c r="AEH124" s="45"/>
      <c r="AEI124" s="45"/>
      <c r="AEJ124" s="45"/>
      <c r="AEK124" s="45"/>
      <c r="AEL124" s="45"/>
      <c r="AEM124" s="45"/>
      <c r="AEN124" s="45"/>
      <c r="AEO124" s="45"/>
      <c r="AEP124" s="45"/>
      <c r="AEQ124" s="45"/>
      <c r="AER124" s="45"/>
      <c r="AES124" s="45"/>
      <c r="AET124" s="45"/>
      <c r="AEU124" s="45"/>
      <c r="AEV124" s="45"/>
      <c r="AEW124" s="45"/>
      <c r="AEX124" s="45"/>
      <c r="AEY124" s="45"/>
      <c r="AEZ124" s="45"/>
      <c r="AFA124" s="45"/>
      <c r="AFB124" s="45"/>
      <c r="AFC124" s="45"/>
      <c r="AFD124" s="45"/>
      <c r="AFE124" s="45"/>
      <c r="AFF124" s="45"/>
      <c r="AFG124" s="45"/>
      <c r="AFH124" s="45"/>
      <c r="AFI124" s="45"/>
      <c r="AFJ124" s="45"/>
      <c r="AFK124" s="45"/>
      <c r="AFL124" s="45"/>
      <c r="AFM124" s="45"/>
      <c r="AFN124" s="45"/>
      <c r="AFO124" s="45"/>
      <c r="AFP124" s="45"/>
      <c r="AFQ124" s="45"/>
      <c r="AFR124" s="45"/>
      <c r="AFS124" s="45"/>
      <c r="AFT124" s="45"/>
      <c r="AFU124" s="45"/>
      <c r="AFV124" s="45"/>
      <c r="AFW124" s="45"/>
      <c r="AFX124" s="45"/>
      <c r="AFY124" s="45"/>
      <c r="AFZ124" s="45"/>
      <c r="AGA124" s="45"/>
      <c r="AGB124" s="45"/>
      <c r="AGC124" s="45"/>
      <c r="AGD124" s="45"/>
      <c r="AGE124" s="45"/>
      <c r="AGF124" s="45"/>
      <c r="AGG124" s="45"/>
      <c r="AGH124" s="45"/>
      <c r="AGI124" s="45"/>
      <c r="AGJ124" s="45"/>
      <c r="AGK124" s="45"/>
      <c r="AGL124" s="45"/>
      <c r="AGM124" s="45"/>
      <c r="AGN124" s="45"/>
      <c r="AGO124" s="45"/>
      <c r="AGP124" s="45"/>
      <c r="AGQ124" s="45"/>
      <c r="AGR124" s="45"/>
      <c r="AGS124" s="45"/>
      <c r="AGT124" s="45"/>
      <c r="AGU124" s="45"/>
      <c r="AGV124" s="45"/>
      <c r="AGW124" s="45"/>
      <c r="AGX124" s="45"/>
      <c r="AGY124" s="45"/>
      <c r="AGZ124" s="45"/>
      <c r="AHA124" s="45"/>
      <c r="AHB124" s="45"/>
      <c r="AHC124" s="45"/>
      <c r="AHD124" s="45"/>
      <c r="AHE124" s="45"/>
      <c r="AHF124" s="45"/>
      <c r="AHG124" s="45"/>
      <c r="AHH124" s="45"/>
      <c r="AHI124" s="45"/>
      <c r="AHJ124" s="45"/>
      <c r="AHK124" s="45"/>
      <c r="AHL124" s="45"/>
      <c r="AHM124" s="45"/>
      <c r="AHN124" s="45"/>
      <c r="AHO124" s="45"/>
      <c r="AHP124" s="45"/>
      <c r="AHQ124" s="45"/>
      <c r="AHR124" s="45"/>
      <c r="AHS124" s="45"/>
      <c r="AHT124" s="45"/>
      <c r="AHU124" s="45"/>
      <c r="AHV124" s="45"/>
      <c r="AHW124" s="45"/>
      <c r="AHX124" s="45"/>
      <c r="AHY124" s="45"/>
      <c r="AHZ124" s="45"/>
      <c r="AIA124" s="45"/>
      <c r="AIB124" s="45"/>
      <c r="AIC124" s="45"/>
      <c r="AID124" s="45"/>
      <c r="AIE124" s="45"/>
      <c r="AIF124" s="45"/>
      <c r="AIG124" s="45"/>
      <c r="AIH124" s="45"/>
      <c r="AII124" s="45"/>
      <c r="AIJ124" s="45"/>
      <c r="AIK124" s="45"/>
      <c r="AIL124" s="45"/>
      <c r="AIM124" s="45"/>
      <c r="AIN124" s="45"/>
      <c r="AIO124" s="45"/>
      <c r="AIP124" s="45"/>
      <c r="AIQ124" s="45"/>
      <c r="AIR124" s="45"/>
      <c r="AIS124" s="45"/>
      <c r="AIT124" s="45"/>
      <c r="AIU124" s="45"/>
      <c r="AIV124" s="45"/>
      <c r="AIW124" s="45"/>
      <c r="AIX124" s="45"/>
      <c r="AIY124" s="45"/>
      <c r="AIZ124" s="45"/>
      <c r="AJA124" s="45"/>
      <c r="AJB124" s="45"/>
      <c r="AJC124" s="45"/>
      <c r="AJD124" s="45"/>
      <c r="AJE124" s="45"/>
      <c r="AJF124" s="45"/>
      <c r="AJG124" s="45"/>
      <c r="AJH124" s="45"/>
      <c r="AJI124" s="45"/>
      <c r="AJJ124" s="45"/>
      <c r="AJK124" s="45"/>
      <c r="AJL124" s="45"/>
      <c r="AJM124" s="45"/>
      <c r="AJN124" s="45"/>
      <c r="AJO124" s="45"/>
      <c r="AJP124" s="45"/>
      <c r="AJQ124" s="45"/>
      <c r="AJR124" s="45"/>
      <c r="AJS124" s="45"/>
      <c r="AJT124" s="45"/>
      <c r="AJU124" s="45"/>
      <c r="AJV124" s="45"/>
      <c r="AJW124" s="45"/>
      <c r="AJX124" s="45"/>
      <c r="AJY124" s="45"/>
      <c r="AJZ124" s="45"/>
      <c r="AKA124" s="45"/>
      <c r="AKB124" s="45"/>
      <c r="AKC124" s="45"/>
      <c r="AKD124" s="45"/>
      <c r="AKE124" s="45"/>
      <c r="AKF124" s="45"/>
      <c r="AKG124" s="45"/>
      <c r="AKH124" s="45"/>
      <c r="AKI124" s="45"/>
      <c r="AKJ124" s="45"/>
      <c r="AKK124" s="45"/>
      <c r="AKL124" s="45"/>
      <c r="AKM124" s="45"/>
      <c r="AKN124" s="45"/>
      <c r="AKO124" s="45"/>
      <c r="AKP124" s="45"/>
      <c r="AKQ124" s="45"/>
      <c r="AKR124" s="45"/>
      <c r="AKS124" s="45"/>
      <c r="AKT124" s="45"/>
    </row>
    <row r="125" spans="1:982" s="65" customFormat="1" ht="23.25" customHeight="1" x14ac:dyDescent="0.25">
      <c r="A125" s="41"/>
      <c r="B125" s="42"/>
      <c r="C125" s="116" t="s">
        <v>18</v>
      </c>
      <c r="D125" s="116"/>
      <c r="E125" s="116"/>
      <c r="F125" s="35">
        <f>ROUND((F123+F124),2)</f>
        <v>0</v>
      </c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  <c r="LL125" s="45"/>
      <c r="LM125" s="45"/>
      <c r="LN125" s="45"/>
      <c r="LO125" s="45"/>
      <c r="LP125" s="45"/>
      <c r="LQ125" s="45"/>
      <c r="LR125" s="45"/>
      <c r="LS125" s="45"/>
      <c r="LT125" s="45"/>
      <c r="LU125" s="45"/>
      <c r="LV125" s="45"/>
      <c r="LW125" s="45"/>
      <c r="LX125" s="45"/>
      <c r="LY125" s="45"/>
      <c r="LZ125" s="45"/>
      <c r="MA125" s="45"/>
      <c r="MB125" s="45"/>
      <c r="MC125" s="45"/>
      <c r="MD125" s="45"/>
      <c r="ME125" s="45"/>
      <c r="MF125" s="45"/>
      <c r="MG125" s="45"/>
      <c r="MH125" s="45"/>
      <c r="MI125" s="45"/>
      <c r="MJ125" s="45"/>
      <c r="MK125" s="45"/>
      <c r="ML125" s="45"/>
      <c r="MM125" s="45"/>
      <c r="MN125" s="45"/>
      <c r="MO125" s="45"/>
      <c r="MP125" s="45"/>
      <c r="MQ125" s="45"/>
      <c r="MR125" s="45"/>
      <c r="MS125" s="45"/>
      <c r="MT125" s="45"/>
      <c r="MU125" s="45"/>
      <c r="MV125" s="45"/>
      <c r="MW125" s="45"/>
      <c r="MX125" s="45"/>
      <c r="MY125" s="45"/>
      <c r="MZ125" s="45"/>
      <c r="NA125" s="45"/>
      <c r="NB125" s="45"/>
      <c r="NC125" s="45"/>
      <c r="ND125" s="45"/>
      <c r="NE125" s="45"/>
      <c r="NF125" s="45"/>
      <c r="NG125" s="45"/>
      <c r="NH125" s="45"/>
      <c r="NI125" s="45"/>
      <c r="NJ125" s="45"/>
      <c r="NK125" s="45"/>
      <c r="NL125" s="45"/>
      <c r="NM125" s="45"/>
      <c r="NN125" s="45"/>
      <c r="NO125" s="45"/>
      <c r="NP125" s="45"/>
      <c r="NQ125" s="45"/>
      <c r="NR125" s="45"/>
      <c r="NS125" s="45"/>
      <c r="NT125" s="45"/>
      <c r="NU125" s="45"/>
      <c r="NV125" s="45"/>
      <c r="NW125" s="45"/>
      <c r="NX125" s="45"/>
      <c r="NY125" s="45"/>
      <c r="NZ125" s="45"/>
      <c r="OA125" s="45"/>
      <c r="OB125" s="45"/>
      <c r="OC125" s="45"/>
      <c r="OD125" s="45"/>
      <c r="OE125" s="45"/>
      <c r="OF125" s="45"/>
      <c r="OG125" s="45"/>
      <c r="OH125" s="45"/>
      <c r="OI125" s="45"/>
      <c r="OJ125" s="45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  <c r="UF125" s="45"/>
      <c r="UG125" s="45"/>
      <c r="UH125" s="45"/>
      <c r="UI125" s="45"/>
      <c r="UJ125" s="45"/>
      <c r="UK125" s="45"/>
      <c r="UL125" s="45"/>
      <c r="UM125" s="45"/>
      <c r="UN125" s="45"/>
      <c r="UO125" s="45"/>
      <c r="UP125" s="45"/>
      <c r="UQ125" s="45"/>
      <c r="UR125" s="45"/>
      <c r="US125" s="45"/>
      <c r="UT125" s="45"/>
      <c r="UU125" s="45"/>
      <c r="UV125" s="45"/>
      <c r="UW125" s="45"/>
      <c r="UX125" s="45"/>
      <c r="UY125" s="45"/>
      <c r="UZ125" s="45"/>
      <c r="VA125" s="45"/>
      <c r="VB125" s="45"/>
      <c r="VC125" s="45"/>
      <c r="VD125" s="45"/>
      <c r="VE125" s="45"/>
      <c r="VF125" s="45"/>
      <c r="VG125" s="45"/>
      <c r="VH125" s="45"/>
      <c r="VI125" s="45"/>
      <c r="VJ125" s="45"/>
      <c r="VK125" s="45"/>
      <c r="VL125" s="45"/>
      <c r="VM125" s="45"/>
      <c r="VN125" s="45"/>
      <c r="VO125" s="45"/>
      <c r="VP125" s="45"/>
      <c r="VQ125" s="45"/>
      <c r="VR125" s="45"/>
      <c r="VS125" s="45"/>
      <c r="VT125" s="45"/>
      <c r="VU125" s="45"/>
      <c r="VV125" s="45"/>
      <c r="VW125" s="45"/>
      <c r="VX125" s="45"/>
      <c r="VY125" s="45"/>
      <c r="VZ125" s="45"/>
      <c r="WA125" s="45"/>
      <c r="WB125" s="45"/>
      <c r="WC125" s="45"/>
      <c r="WD125" s="45"/>
      <c r="WE125" s="45"/>
      <c r="WF125" s="45"/>
      <c r="WG125" s="45"/>
      <c r="WH125" s="45"/>
      <c r="WI125" s="45"/>
      <c r="WJ125" s="45"/>
      <c r="WK125" s="45"/>
      <c r="WL125" s="45"/>
      <c r="WM125" s="45"/>
      <c r="WN125" s="45"/>
      <c r="WO125" s="45"/>
      <c r="WP125" s="45"/>
      <c r="WQ125" s="45"/>
      <c r="WR125" s="45"/>
      <c r="WS125" s="45"/>
      <c r="WT125" s="45"/>
      <c r="WU125" s="45"/>
      <c r="WV125" s="45"/>
      <c r="WW125" s="45"/>
      <c r="WX125" s="45"/>
      <c r="WY125" s="45"/>
      <c r="WZ125" s="45"/>
      <c r="XA125" s="45"/>
      <c r="XB125" s="45"/>
      <c r="XC125" s="45"/>
      <c r="XD125" s="45"/>
      <c r="XE125" s="45"/>
      <c r="XF125" s="45"/>
      <c r="XG125" s="45"/>
      <c r="XH125" s="45"/>
      <c r="XI125" s="45"/>
      <c r="XJ125" s="45"/>
      <c r="XK125" s="45"/>
      <c r="XL125" s="45"/>
      <c r="XM125" s="45"/>
      <c r="XN125" s="45"/>
      <c r="XO125" s="45"/>
      <c r="XP125" s="45"/>
      <c r="XQ125" s="45"/>
      <c r="XR125" s="45"/>
      <c r="XS125" s="45"/>
      <c r="XT125" s="45"/>
      <c r="XU125" s="45"/>
      <c r="XV125" s="45"/>
      <c r="XW125" s="45"/>
      <c r="XX125" s="45"/>
      <c r="XY125" s="45"/>
      <c r="XZ125" s="45"/>
      <c r="YA125" s="45"/>
      <c r="YB125" s="45"/>
      <c r="YC125" s="45"/>
      <c r="YD125" s="45"/>
      <c r="YE125" s="45"/>
      <c r="YF125" s="45"/>
      <c r="YG125" s="45"/>
      <c r="YH125" s="45"/>
      <c r="YI125" s="45"/>
      <c r="YJ125" s="45"/>
      <c r="YK125" s="45"/>
      <c r="YL125" s="45"/>
      <c r="YM125" s="45"/>
      <c r="YN125" s="45"/>
      <c r="YO125" s="45"/>
      <c r="YP125" s="45"/>
      <c r="YQ125" s="45"/>
      <c r="YR125" s="45"/>
      <c r="YS125" s="45"/>
      <c r="YT125" s="45"/>
      <c r="YU125" s="45"/>
      <c r="YV125" s="45"/>
      <c r="YW125" s="45"/>
      <c r="YX125" s="45"/>
      <c r="YY125" s="45"/>
      <c r="YZ125" s="45"/>
      <c r="ZA125" s="45"/>
      <c r="ZB125" s="45"/>
      <c r="ZC125" s="45"/>
      <c r="ZD125" s="45"/>
      <c r="ZE125" s="45"/>
      <c r="ZF125" s="45"/>
      <c r="ZG125" s="45"/>
      <c r="ZH125" s="45"/>
      <c r="ZI125" s="45"/>
      <c r="ZJ125" s="45"/>
      <c r="ZK125" s="45"/>
      <c r="ZL125" s="45"/>
      <c r="ZM125" s="45"/>
      <c r="ZN125" s="45"/>
      <c r="ZO125" s="45"/>
      <c r="ZP125" s="45"/>
      <c r="ZQ125" s="45"/>
      <c r="ZR125" s="45"/>
      <c r="ZS125" s="45"/>
      <c r="ZT125" s="45"/>
      <c r="ZU125" s="45"/>
      <c r="ZV125" s="45"/>
      <c r="ZW125" s="45"/>
      <c r="ZX125" s="45"/>
      <c r="ZY125" s="45"/>
      <c r="ZZ125" s="45"/>
      <c r="AAA125" s="45"/>
      <c r="AAB125" s="45"/>
      <c r="AAC125" s="45"/>
      <c r="AAD125" s="45"/>
      <c r="AAE125" s="45"/>
      <c r="AAF125" s="45"/>
      <c r="AAG125" s="45"/>
      <c r="AAH125" s="45"/>
      <c r="AAI125" s="45"/>
      <c r="AAJ125" s="45"/>
      <c r="AAK125" s="45"/>
      <c r="AAL125" s="45"/>
      <c r="AAM125" s="45"/>
      <c r="AAN125" s="45"/>
      <c r="AAO125" s="45"/>
      <c r="AAP125" s="45"/>
      <c r="AAQ125" s="45"/>
      <c r="AAR125" s="45"/>
      <c r="AAS125" s="45"/>
      <c r="AAT125" s="45"/>
      <c r="AAU125" s="45"/>
      <c r="AAV125" s="45"/>
      <c r="AAW125" s="45"/>
      <c r="AAX125" s="45"/>
      <c r="AAY125" s="45"/>
      <c r="AAZ125" s="45"/>
      <c r="ABA125" s="45"/>
      <c r="ABB125" s="45"/>
      <c r="ABC125" s="45"/>
      <c r="ABD125" s="45"/>
      <c r="ABE125" s="45"/>
      <c r="ABF125" s="45"/>
      <c r="ABG125" s="45"/>
      <c r="ABH125" s="45"/>
      <c r="ABI125" s="45"/>
      <c r="ABJ125" s="45"/>
      <c r="ABK125" s="45"/>
      <c r="ABL125" s="45"/>
      <c r="ABM125" s="45"/>
      <c r="ABN125" s="45"/>
      <c r="ABO125" s="45"/>
      <c r="ABP125" s="45"/>
      <c r="ABQ125" s="45"/>
      <c r="ABR125" s="45"/>
      <c r="ABS125" s="45"/>
      <c r="ABT125" s="45"/>
      <c r="ABU125" s="45"/>
      <c r="ABV125" s="45"/>
      <c r="ABW125" s="45"/>
      <c r="ABX125" s="45"/>
      <c r="ABY125" s="45"/>
      <c r="ABZ125" s="45"/>
      <c r="ACA125" s="45"/>
      <c r="ACB125" s="45"/>
      <c r="ACC125" s="45"/>
      <c r="ACD125" s="45"/>
      <c r="ACE125" s="45"/>
      <c r="ACF125" s="45"/>
      <c r="ACG125" s="45"/>
      <c r="ACH125" s="45"/>
      <c r="ACI125" s="45"/>
      <c r="ACJ125" s="45"/>
      <c r="ACK125" s="45"/>
      <c r="ACL125" s="45"/>
      <c r="ACM125" s="45"/>
      <c r="ACN125" s="45"/>
      <c r="ACO125" s="45"/>
      <c r="ACP125" s="45"/>
      <c r="ACQ125" s="45"/>
      <c r="ACR125" s="45"/>
      <c r="ACS125" s="45"/>
      <c r="ACT125" s="45"/>
      <c r="ACU125" s="45"/>
      <c r="ACV125" s="45"/>
      <c r="ACW125" s="45"/>
      <c r="ACX125" s="45"/>
      <c r="ACY125" s="45"/>
      <c r="ACZ125" s="45"/>
      <c r="ADA125" s="45"/>
      <c r="ADB125" s="45"/>
      <c r="ADC125" s="45"/>
      <c r="ADD125" s="45"/>
      <c r="ADE125" s="45"/>
      <c r="ADF125" s="45"/>
      <c r="ADG125" s="45"/>
      <c r="ADH125" s="45"/>
      <c r="ADI125" s="45"/>
      <c r="ADJ125" s="45"/>
      <c r="ADK125" s="45"/>
      <c r="ADL125" s="45"/>
      <c r="ADM125" s="45"/>
      <c r="ADN125" s="45"/>
      <c r="ADO125" s="45"/>
      <c r="ADP125" s="45"/>
      <c r="ADQ125" s="45"/>
      <c r="ADR125" s="45"/>
      <c r="ADS125" s="45"/>
      <c r="ADT125" s="45"/>
      <c r="ADU125" s="45"/>
      <c r="ADV125" s="45"/>
      <c r="ADW125" s="45"/>
      <c r="ADX125" s="45"/>
      <c r="ADY125" s="45"/>
      <c r="ADZ125" s="45"/>
      <c r="AEA125" s="45"/>
      <c r="AEB125" s="45"/>
      <c r="AEC125" s="45"/>
      <c r="AED125" s="45"/>
      <c r="AEE125" s="45"/>
      <c r="AEF125" s="45"/>
      <c r="AEG125" s="45"/>
      <c r="AEH125" s="45"/>
      <c r="AEI125" s="45"/>
      <c r="AEJ125" s="45"/>
      <c r="AEK125" s="45"/>
      <c r="AEL125" s="45"/>
      <c r="AEM125" s="45"/>
      <c r="AEN125" s="45"/>
      <c r="AEO125" s="45"/>
      <c r="AEP125" s="45"/>
      <c r="AEQ125" s="45"/>
      <c r="AER125" s="45"/>
      <c r="AES125" s="45"/>
      <c r="AET125" s="45"/>
      <c r="AEU125" s="45"/>
      <c r="AEV125" s="45"/>
      <c r="AEW125" s="45"/>
      <c r="AEX125" s="45"/>
      <c r="AEY125" s="45"/>
      <c r="AEZ125" s="45"/>
      <c r="AFA125" s="45"/>
      <c r="AFB125" s="45"/>
      <c r="AFC125" s="45"/>
      <c r="AFD125" s="45"/>
      <c r="AFE125" s="45"/>
      <c r="AFF125" s="45"/>
      <c r="AFG125" s="45"/>
      <c r="AFH125" s="45"/>
      <c r="AFI125" s="45"/>
      <c r="AFJ125" s="45"/>
      <c r="AFK125" s="45"/>
      <c r="AFL125" s="45"/>
      <c r="AFM125" s="45"/>
      <c r="AFN125" s="45"/>
      <c r="AFO125" s="45"/>
      <c r="AFP125" s="45"/>
      <c r="AFQ125" s="45"/>
      <c r="AFR125" s="45"/>
      <c r="AFS125" s="45"/>
      <c r="AFT125" s="45"/>
      <c r="AFU125" s="45"/>
      <c r="AFV125" s="45"/>
      <c r="AFW125" s="45"/>
      <c r="AFX125" s="45"/>
      <c r="AFY125" s="45"/>
      <c r="AFZ125" s="45"/>
      <c r="AGA125" s="45"/>
      <c r="AGB125" s="45"/>
      <c r="AGC125" s="45"/>
      <c r="AGD125" s="45"/>
      <c r="AGE125" s="45"/>
      <c r="AGF125" s="45"/>
      <c r="AGG125" s="45"/>
      <c r="AGH125" s="45"/>
      <c r="AGI125" s="45"/>
      <c r="AGJ125" s="45"/>
      <c r="AGK125" s="45"/>
      <c r="AGL125" s="45"/>
      <c r="AGM125" s="45"/>
      <c r="AGN125" s="45"/>
      <c r="AGO125" s="45"/>
      <c r="AGP125" s="45"/>
      <c r="AGQ125" s="45"/>
      <c r="AGR125" s="45"/>
      <c r="AGS125" s="45"/>
      <c r="AGT125" s="45"/>
      <c r="AGU125" s="45"/>
      <c r="AGV125" s="45"/>
      <c r="AGW125" s="45"/>
      <c r="AGX125" s="45"/>
      <c r="AGY125" s="45"/>
      <c r="AGZ125" s="45"/>
      <c r="AHA125" s="45"/>
      <c r="AHB125" s="45"/>
      <c r="AHC125" s="45"/>
      <c r="AHD125" s="45"/>
      <c r="AHE125" s="45"/>
      <c r="AHF125" s="45"/>
      <c r="AHG125" s="45"/>
      <c r="AHH125" s="45"/>
      <c r="AHI125" s="45"/>
      <c r="AHJ125" s="45"/>
      <c r="AHK125" s="45"/>
      <c r="AHL125" s="45"/>
      <c r="AHM125" s="45"/>
      <c r="AHN125" s="45"/>
      <c r="AHO125" s="45"/>
      <c r="AHP125" s="45"/>
      <c r="AHQ125" s="45"/>
      <c r="AHR125" s="45"/>
      <c r="AHS125" s="45"/>
      <c r="AHT125" s="45"/>
      <c r="AHU125" s="45"/>
      <c r="AHV125" s="45"/>
      <c r="AHW125" s="45"/>
      <c r="AHX125" s="45"/>
      <c r="AHY125" s="45"/>
      <c r="AHZ125" s="45"/>
      <c r="AIA125" s="45"/>
      <c r="AIB125" s="45"/>
      <c r="AIC125" s="45"/>
      <c r="AID125" s="45"/>
      <c r="AIE125" s="45"/>
      <c r="AIF125" s="45"/>
      <c r="AIG125" s="45"/>
      <c r="AIH125" s="45"/>
      <c r="AII125" s="45"/>
      <c r="AIJ125" s="45"/>
      <c r="AIK125" s="45"/>
      <c r="AIL125" s="45"/>
      <c r="AIM125" s="45"/>
      <c r="AIN125" s="45"/>
      <c r="AIO125" s="45"/>
      <c r="AIP125" s="45"/>
      <c r="AIQ125" s="45"/>
      <c r="AIR125" s="45"/>
      <c r="AIS125" s="45"/>
      <c r="AIT125" s="45"/>
      <c r="AIU125" s="45"/>
      <c r="AIV125" s="45"/>
      <c r="AIW125" s="45"/>
      <c r="AIX125" s="45"/>
      <c r="AIY125" s="45"/>
      <c r="AIZ125" s="45"/>
      <c r="AJA125" s="45"/>
      <c r="AJB125" s="45"/>
      <c r="AJC125" s="45"/>
      <c r="AJD125" s="45"/>
      <c r="AJE125" s="45"/>
      <c r="AJF125" s="45"/>
      <c r="AJG125" s="45"/>
      <c r="AJH125" s="45"/>
      <c r="AJI125" s="45"/>
      <c r="AJJ125" s="45"/>
      <c r="AJK125" s="45"/>
      <c r="AJL125" s="45"/>
      <c r="AJM125" s="45"/>
      <c r="AJN125" s="45"/>
      <c r="AJO125" s="45"/>
      <c r="AJP125" s="45"/>
      <c r="AJQ125" s="45"/>
      <c r="AJR125" s="45"/>
      <c r="AJS125" s="45"/>
      <c r="AJT125" s="45"/>
      <c r="AJU125" s="45"/>
      <c r="AJV125" s="45"/>
      <c r="AJW125" s="45"/>
      <c r="AJX125" s="45"/>
      <c r="AJY125" s="45"/>
      <c r="AJZ125" s="45"/>
      <c r="AKA125" s="45"/>
      <c r="AKB125" s="45"/>
      <c r="AKC125" s="45"/>
      <c r="AKD125" s="45"/>
      <c r="AKE125" s="45"/>
      <c r="AKF125" s="45"/>
      <c r="AKG125" s="45"/>
      <c r="AKH125" s="45"/>
      <c r="AKI125" s="45"/>
      <c r="AKJ125" s="45"/>
      <c r="AKK125" s="45"/>
      <c r="AKL125" s="45"/>
      <c r="AKM125" s="45"/>
      <c r="AKN125" s="45"/>
      <c r="AKO125" s="45"/>
      <c r="AKP125" s="45"/>
      <c r="AKQ125" s="45"/>
      <c r="AKR125" s="45"/>
      <c r="AKS125" s="45"/>
      <c r="AKT125" s="45"/>
    </row>
    <row r="126" spans="1:982" s="65" customFormat="1" ht="23.25" customHeight="1" x14ac:dyDescent="0.25">
      <c r="A126" s="41"/>
      <c r="B126" s="42"/>
      <c r="C126" s="31"/>
      <c r="D126" s="38"/>
      <c r="E126" s="39"/>
      <c r="F126" s="40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  <c r="LL126" s="45"/>
      <c r="LM126" s="45"/>
      <c r="LN126" s="45"/>
      <c r="LO126" s="45"/>
      <c r="LP126" s="45"/>
      <c r="LQ126" s="45"/>
      <c r="LR126" s="45"/>
      <c r="LS126" s="45"/>
      <c r="LT126" s="45"/>
      <c r="LU126" s="45"/>
      <c r="LV126" s="45"/>
      <c r="LW126" s="45"/>
      <c r="LX126" s="45"/>
      <c r="LY126" s="45"/>
      <c r="LZ126" s="45"/>
      <c r="MA126" s="45"/>
      <c r="MB126" s="45"/>
      <c r="MC126" s="45"/>
      <c r="MD126" s="45"/>
      <c r="ME126" s="45"/>
      <c r="MF126" s="45"/>
      <c r="MG126" s="45"/>
      <c r="MH126" s="45"/>
      <c r="MI126" s="45"/>
      <c r="MJ126" s="45"/>
      <c r="MK126" s="45"/>
      <c r="ML126" s="45"/>
      <c r="MM126" s="45"/>
      <c r="MN126" s="45"/>
      <c r="MO126" s="45"/>
      <c r="MP126" s="45"/>
      <c r="MQ126" s="45"/>
      <c r="MR126" s="45"/>
      <c r="MS126" s="45"/>
      <c r="MT126" s="45"/>
      <c r="MU126" s="45"/>
      <c r="MV126" s="45"/>
      <c r="MW126" s="45"/>
      <c r="MX126" s="45"/>
      <c r="MY126" s="45"/>
      <c r="MZ126" s="45"/>
      <c r="NA126" s="45"/>
      <c r="NB126" s="45"/>
      <c r="NC126" s="45"/>
      <c r="ND126" s="45"/>
      <c r="NE126" s="45"/>
      <c r="NF126" s="45"/>
      <c r="NG126" s="45"/>
      <c r="NH126" s="45"/>
      <c r="NI126" s="45"/>
      <c r="NJ126" s="45"/>
      <c r="NK126" s="45"/>
      <c r="NL126" s="45"/>
      <c r="NM126" s="45"/>
      <c r="NN126" s="45"/>
      <c r="NO126" s="45"/>
      <c r="NP126" s="45"/>
      <c r="NQ126" s="45"/>
      <c r="NR126" s="45"/>
      <c r="NS126" s="45"/>
      <c r="NT126" s="45"/>
      <c r="NU126" s="45"/>
      <c r="NV126" s="45"/>
      <c r="NW126" s="45"/>
      <c r="NX126" s="45"/>
      <c r="NY126" s="45"/>
      <c r="NZ126" s="45"/>
      <c r="OA126" s="45"/>
      <c r="OB126" s="45"/>
      <c r="OC126" s="45"/>
      <c r="OD126" s="45"/>
      <c r="OE126" s="45"/>
      <c r="OF126" s="45"/>
      <c r="OG126" s="45"/>
      <c r="OH126" s="45"/>
      <c r="OI126" s="45"/>
      <c r="OJ126" s="45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  <c r="UF126" s="45"/>
      <c r="UG126" s="45"/>
      <c r="UH126" s="45"/>
      <c r="UI126" s="45"/>
      <c r="UJ126" s="45"/>
      <c r="UK126" s="45"/>
      <c r="UL126" s="45"/>
      <c r="UM126" s="45"/>
      <c r="UN126" s="45"/>
      <c r="UO126" s="45"/>
      <c r="UP126" s="45"/>
      <c r="UQ126" s="45"/>
      <c r="UR126" s="45"/>
      <c r="US126" s="45"/>
      <c r="UT126" s="45"/>
      <c r="UU126" s="45"/>
      <c r="UV126" s="45"/>
      <c r="UW126" s="45"/>
      <c r="UX126" s="45"/>
      <c r="UY126" s="45"/>
      <c r="UZ126" s="45"/>
      <c r="VA126" s="45"/>
      <c r="VB126" s="45"/>
      <c r="VC126" s="45"/>
      <c r="VD126" s="45"/>
      <c r="VE126" s="45"/>
      <c r="VF126" s="45"/>
      <c r="VG126" s="45"/>
      <c r="VH126" s="45"/>
      <c r="VI126" s="45"/>
      <c r="VJ126" s="45"/>
      <c r="VK126" s="45"/>
      <c r="VL126" s="45"/>
      <c r="VM126" s="45"/>
      <c r="VN126" s="45"/>
      <c r="VO126" s="45"/>
      <c r="VP126" s="45"/>
      <c r="VQ126" s="45"/>
      <c r="VR126" s="45"/>
      <c r="VS126" s="45"/>
      <c r="VT126" s="45"/>
      <c r="VU126" s="45"/>
      <c r="VV126" s="45"/>
      <c r="VW126" s="45"/>
      <c r="VX126" s="45"/>
      <c r="VY126" s="45"/>
      <c r="VZ126" s="45"/>
      <c r="WA126" s="45"/>
      <c r="WB126" s="45"/>
      <c r="WC126" s="45"/>
      <c r="WD126" s="45"/>
      <c r="WE126" s="45"/>
      <c r="WF126" s="45"/>
      <c r="WG126" s="45"/>
      <c r="WH126" s="45"/>
      <c r="WI126" s="45"/>
      <c r="WJ126" s="45"/>
      <c r="WK126" s="45"/>
      <c r="WL126" s="45"/>
      <c r="WM126" s="45"/>
      <c r="WN126" s="45"/>
      <c r="WO126" s="45"/>
      <c r="WP126" s="45"/>
      <c r="WQ126" s="45"/>
      <c r="WR126" s="45"/>
      <c r="WS126" s="45"/>
      <c r="WT126" s="45"/>
      <c r="WU126" s="45"/>
      <c r="WV126" s="45"/>
      <c r="WW126" s="45"/>
      <c r="WX126" s="45"/>
      <c r="WY126" s="45"/>
      <c r="WZ126" s="45"/>
      <c r="XA126" s="45"/>
      <c r="XB126" s="45"/>
      <c r="XC126" s="45"/>
      <c r="XD126" s="45"/>
      <c r="XE126" s="45"/>
      <c r="XF126" s="45"/>
      <c r="XG126" s="45"/>
      <c r="XH126" s="45"/>
      <c r="XI126" s="45"/>
      <c r="XJ126" s="45"/>
      <c r="XK126" s="45"/>
      <c r="XL126" s="45"/>
      <c r="XM126" s="45"/>
      <c r="XN126" s="45"/>
      <c r="XO126" s="45"/>
      <c r="XP126" s="45"/>
      <c r="XQ126" s="45"/>
      <c r="XR126" s="45"/>
      <c r="XS126" s="45"/>
      <c r="XT126" s="45"/>
      <c r="XU126" s="45"/>
      <c r="XV126" s="45"/>
      <c r="XW126" s="45"/>
      <c r="XX126" s="45"/>
      <c r="XY126" s="45"/>
      <c r="XZ126" s="45"/>
      <c r="YA126" s="45"/>
      <c r="YB126" s="45"/>
      <c r="YC126" s="45"/>
      <c r="YD126" s="45"/>
      <c r="YE126" s="45"/>
      <c r="YF126" s="45"/>
      <c r="YG126" s="45"/>
      <c r="YH126" s="45"/>
      <c r="YI126" s="45"/>
      <c r="YJ126" s="45"/>
      <c r="YK126" s="45"/>
      <c r="YL126" s="45"/>
      <c r="YM126" s="45"/>
      <c r="YN126" s="45"/>
      <c r="YO126" s="45"/>
      <c r="YP126" s="45"/>
      <c r="YQ126" s="45"/>
      <c r="YR126" s="45"/>
      <c r="YS126" s="45"/>
      <c r="YT126" s="45"/>
      <c r="YU126" s="45"/>
      <c r="YV126" s="45"/>
      <c r="YW126" s="45"/>
      <c r="YX126" s="45"/>
      <c r="YY126" s="45"/>
      <c r="YZ126" s="45"/>
      <c r="ZA126" s="45"/>
      <c r="ZB126" s="45"/>
      <c r="ZC126" s="45"/>
      <c r="ZD126" s="45"/>
      <c r="ZE126" s="45"/>
      <c r="ZF126" s="45"/>
      <c r="ZG126" s="45"/>
      <c r="ZH126" s="45"/>
      <c r="ZI126" s="45"/>
      <c r="ZJ126" s="45"/>
      <c r="ZK126" s="45"/>
      <c r="ZL126" s="45"/>
      <c r="ZM126" s="45"/>
      <c r="ZN126" s="45"/>
      <c r="ZO126" s="45"/>
      <c r="ZP126" s="45"/>
      <c r="ZQ126" s="45"/>
      <c r="ZR126" s="45"/>
      <c r="ZS126" s="45"/>
      <c r="ZT126" s="45"/>
      <c r="ZU126" s="45"/>
      <c r="ZV126" s="45"/>
      <c r="ZW126" s="45"/>
      <c r="ZX126" s="45"/>
      <c r="ZY126" s="45"/>
      <c r="ZZ126" s="45"/>
      <c r="AAA126" s="45"/>
      <c r="AAB126" s="45"/>
      <c r="AAC126" s="45"/>
      <c r="AAD126" s="45"/>
      <c r="AAE126" s="45"/>
      <c r="AAF126" s="45"/>
      <c r="AAG126" s="45"/>
      <c r="AAH126" s="45"/>
      <c r="AAI126" s="45"/>
      <c r="AAJ126" s="45"/>
      <c r="AAK126" s="45"/>
      <c r="AAL126" s="45"/>
      <c r="AAM126" s="45"/>
      <c r="AAN126" s="45"/>
      <c r="AAO126" s="45"/>
      <c r="AAP126" s="45"/>
      <c r="AAQ126" s="45"/>
      <c r="AAR126" s="45"/>
      <c r="AAS126" s="45"/>
      <c r="AAT126" s="45"/>
      <c r="AAU126" s="45"/>
      <c r="AAV126" s="45"/>
      <c r="AAW126" s="45"/>
      <c r="AAX126" s="45"/>
      <c r="AAY126" s="45"/>
      <c r="AAZ126" s="45"/>
      <c r="ABA126" s="45"/>
      <c r="ABB126" s="45"/>
      <c r="ABC126" s="45"/>
      <c r="ABD126" s="45"/>
      <c r="ABE126" s="45"/>
      <c r="ABF126" s="45"/>
      <c r="ABG126" s="45"/>
      <c r="ABH126" s="45"/>
      <c r="ABI126" s="45"/>
      <c r="ABJ126" s="45"/>
      <c r="ABK126" s="45"/>
      <c r="ABL126" s="45"/>
      <c r="ABM126" s="45"/>
      <c r="ABN126" s="45"/>
      <c r="ABO126" s="45"/>
      <c r="ABP126" s="45"/>
      <c r="ABQ126" s="45"/>
      <c r="ABR126" s="45"/>
      <c r="ABS126" s="45"/>
      <c r="ABT126" s="45"/>
      <c r="ABU126" s="45"/>
      <c r="ABV126" s="45"/>
      <c r="ABW126" s="45"/>
      <c r="ABX126" s="45"/>
      <c r="ABY126" s="45"/>
      <c r="ABZ126" s="45"/>
      <c r="ACA126" s="45"/>
      <c r="ACB126" s="45"/>
      <c r="ACC126" s="45"/>
      <c r="ACD126" s="45"/>
      <c r="ACE126" s="45"/>
      <c r="ACF126" s="45"/>
      <c r="ACG126" s="45"/>
      <c r="ACH126" s="45"/>
      <c r="ACI126" s="45"/>
      <c r="ACJ126" s="45"/>
      <c r="ACK126" s="45"/>
      <c r="ACL126" s="45"/>
      <c r="ACM126" s="45"/>
      <c r="ACN126" s="45"/>
      <c r="ACO126" s="45"/>
      <c r="ACP126" s="45"/>
      <c r="ACQ126" s="45"/>
      <c r="ACR126" s="45"/>
      <c r="ACS126" s="45"/>
      <c r="ACT126" s="45"/>
      <c r="ACU126" s="45"/>
      <c r="ACV126" s="45"/>
      <c r="ACW126" s="45"/>
      <c r="ACX126" s="45"/>
      <c r="ACY126" s="45"/>
      <c r="ACZ126" s="45"/>
      <c r="ADA126" s="45"/>
      <c r="ADB126" s="45"/>
      <c r="ADC126" s="45"/>
      <c r="ADD126" s="45"/>
      <c r="ADE126" s="45"/>
      <c r="ADF126" s="45"/>
      <c r="ADG126" s="45"/>
      <c r="ADH126" s="45"/>
      <c r="ADI126" s="45"/>
      <c r="ADJ126" s="45"/>
      <c r="ADK126" s="45"/>
      <c r="ADL126" s="45"/>
      <c r="ADM126" s="45"/>
      <c r="ADN126" s="45"/>
      <c r="ADO126" s="45"/>
      <c r="ADP126" s="45"/>
      <c r="ADQ126" s="45"/>
      <c r="ADR126" s="45"/>
      <c r="ADS126" s="45"/>
      <c r="ADT126" s="45"/>
      <c r="ADU126" s="45"/>
      <c r="ADV126" s="45"/>
      <c r="ADW126" s="45"/>
      <c r="ADX126" s="45"/>
      <c r="ADY126" s="45"/>
      <c r="ADZ126" s="45"/>
      <c r="AEA126" s="45"/>
      <c r="AEB126" s="45"/>
      <c r="AEC126" s="45"/>
      <c r="AED126" s="45"/>
      <c r="AEE126" s="45"/>
      <c r="AEF126" s="45"/>
      <c r="AEG126" s="45"/>
      <c r="AEH126" s="45"/>
      <c r="AEI126" s="45"/>
      <c r="AEJ126" s="45"/>
      <c r="AEK126" s="45"/>
      <c r="AEL126" s="45"/>
      <c r="AEM126" s="45"/>
      <c r="AEN126" s="45"/>
      <c r="AEO126" s="45"/>
      <c r="AEP126" s="45"/>
      <c r="AEQ126" s="45"/>
      <c r="AER126" s="45"/>
      <c r="AES126" s="45"/>
      <c r="AET126" s="45"/>
      <c r="AEU126" s="45"/>
      <c r="AEV126" s="45"/>
      <c r="AEW126" s="45"/>
      <c r="AEX126" s="45"/>
      <c r="AEY126" s="45"/>
      <c r="AEZ126" s="45"/>
      <c r="AFA126" s="45"/>
      <c r="AFB126" s="45"/>
      <c r="AFC126" s="45"/>
      <c r="AFD126" s="45"/>
      <c r="AFE126" s="45"/>
      <c r="AFF126" s="45"/>
      <c r="AFG126" s="45"/>
      <c r="AFH126" s="45"/>
      <c r="AFI126" s="45"/>
      <c r="AFJ126" s="45"/>
      <c r="AFK126" s="45"/>
      <c r="AFL126" s="45"/>
      <c r="AFM126" s="45"/>
      <c r="AFN126" s="45"/>
      <c r="AFO126" s="45"/>
      <c r="AFP126" s="45"/>
      <c r="AFQ126" s="45"/>
      <c r="AFR126" s="45"/>
      <c r="AFS126" s="45"/>
      <c r="AFT126" s="45"/>
      <c r="AFU126" s="45"/>
      <c r="AFV126" s="45"/>
      <c r="AFW126" s="45"/>
      <c r="AFX126" s="45"/>
      <c r="AFY126" s="45"/>
      <c r="AFZ126" s="45"/>
      <c r="AGA126" s="45"/>
      <c r="AGB126" s="45"/>
      <c r="AGC126" s="45"/>
      <c r="AGD126" s="45"/>
      <c r="AGE126" s="45"/>
      <c r="AGF126" s="45"/>
      <c r="AGG126" s="45"/>
      <c r="AGH126" s="45"/>
      <c r="AGI126" s="45"/>
      <c r="AGJ126" s="45"/>
      <c r="AGK126" s="45"/>
      <c r="AGL126" s="45"/>
      <c r="AGM126" s="45"/>
      <c r="AGN126" s="45"/>
      <c r="AGO126" s="45"/>
      <c r="AGP126" s="45"/>
      <c r="AGQ126" s="45"/>
      <c r="AGR126" s="45"/>
      <c r="AGS126" s="45"/>
      <c r="AGT126" s="45"/>
      <c r="AGU126" s="45"/>
      <c r="AGV126" s="45"/>
      <c r="AGW126" s="45"/>
      <c r="AGX126" s="45"/>
      <c r="AGY126" s="45"/>
      <c r="AGZ126" s="45"/>
      <c r="AHA126" s="45"/>
      <c r="AHB126" s="45"/>
      <c r="AHC126" s="45"/>
      <c r="AHD126" s="45"/>
      <c r="AHE126" s="45"/>
      <c r="AHF126" s="45"/>
      <c r="AHG126" s="45"/>
      <c r="AHH126" s="45"/>
      <c r="AHI126" s="45"/>
      <c r="AHJ126" s="45"/>
      <c r="AHK126" s="45"/>
      <c r="AHL126" s="45"/>
      <c r="AHM126" s="45"/>
      <c r="AHN126" s="45"/>
      <c r="AHO126" s="45"/>
      <c r="AHP126" s="45"/>
      <c r="AHQ126" s="45"/>
      <c r="AHR126" s="45"/>
      <c r="AHS126" s="45"/>
      <c r="AHT126" s="45"/>
      <c r="AHU126" s="45"/>
      <c r="AHV126" s="45"/>
      <c r="AHW126" s="45"/>
      <c r="AHX126" s="45"/>
      <c r="AHY126" s="45"/>
      <c r="AHZ126" s="45"/>
      <c r="AIA126" s="45"/>
      <c r="AIB126" s="45"/>
      <c r="AIC126" s="45"/>
      <c r="AID126" s="45"/>
      <c r="AIE126" s="45"/>
      <c r="AIF126" s="45"/>
      <c r="AIG126" s="45"/>
      <c r="AIH126" s="45"/>
      <c r="AII126" s="45"/>
      <c r="AIJ126" s="45"/>
      <c r="AIK126" s="45"/>
      <c r="AIL126" s="45"/>
      <c r="AIM126" s="45"/>
      <c r="AIN126" s="45"/>
      <c r="AIO126" s="45"/>
      <c r="AIP126" s="45"/>
      <c r="AIQ126" s="45"/>
      <c r="AIR126" s="45"/>
      <c r="AIS126" s="45"/>
      <c r="AIT126" s="45"/>
      <c r="AIU126" s="45"/>
      <c r="AIV126" s="45"/>
      <c r="AIW126" s="45"/>
      <c r="AIX126" s="45"/>
      <c r="AIY126" s="45"/>
      <c r="AIZ126" s="45"/>
      <c r="AJA126" s="45"/>
      <c r="AJB126" s="45"/>
      <c r="AJC126" s="45"/>
      <c r="AJD126" s="45"/>
      <c r="AJE126" s="45"/>
      <c r="AJF126" s="45"/>
      <c r="AJG126" s="45"/>
      <c r="AJH126" s="45"/>
      <c r="AJI126" s="45"/>
      <c r="AJJ126" s="45"/>
      <c r="AJK126" s="45"/>
      <c r="AJL126" s="45"/>
      <c r="AJM126" s="45"/>
      <c r="AJN126" s="45"/>
      <c r="AJO126" s="45"/>
      <c r="AJP126" s="45"/>
      <c r="AJQ126" s="45"/>
      <c r="AJR126" s="45"/>
      <c r="AJS126" s="45"/>
      <c r="AJT126" s="45"/>
      <c r="AJU126" s="45"/>
      <c r="AJV126" s="45"/>
      <c r="AJW126" s="45"/>
      <c r="AJX126" s="45"/>
      <c r="AJY126" s="45"/>
      <c r="AJZ126" s="45"/>
      <c r="AKA126" s="45"/>
      <c r="AKB126" s="45"/>
      <c r="AKC126" s="45"/>
      <c r="AKD126" s="45"/>
      <c r="AKE126" s="45"/>
      <c r="AKF126" s="45"/>
      <c r="AKG126" s="45"/>
      <c r="AKH126" s="45"/>
      <c r="AKI126" s="45"/>
      <c r="AKJ126" s="45"/>
      <c r="AKK126" s="45"/>
      <c r="AKL126" s="45"/>
      <c r="AKM126" s="45"/>
      <c r="AKN126" s="45"/>
      <c r="AKO126" s="45"/>
      <c r="AKP126" s="45"/>
      <c r="AKQ126" s="45"/>
      <c r="AKR126" s="45"/>
      <c r="AKS126" s="45"/>
      <c r="AKT126" s="45"/>
    </row>
    <row r="127" spans="1:982" ht="23.25" customHeight="1" x14ac:dyDescent="0.25">
      <c r="A127" s="31"/>
      <c r="B127" s="32"/>
      <c r="C127" s="116" t="s">
        <v>37</v>
      </c>
      <c r="D127" s="116"/>
      <c r="E127" s="116"/>
      <c r="F127" s="35">
        <f>ROUND((F105+F115+F123),2)</f>
        <v>0</v>
      </c>
    </row>
    <row r="128" spans="1:982" ht="23.25" customHeight="1" x14ac:dyDescent="0.25">
      <c r="A128" s="31"/>
      <c r="B128" s="32"/>
      <c r="C128" s="116" t="s">
        <v>38</v>
      </c>
      <c r="D128" s="116"/>
      <c r="E128" s="116"/>
      <c r="F128" s="35">
        <f>ROUND((F106+F116+F124),2)</f>
        <v>0</v>
      </c>
    </row>
    <row r="129" spans="1:982" ht="23.25" customHeight="1" x14ac:dyDescent="0.25">
      <c r="A129" s="31"/>
      <c r="B129" s="32"/>
      <c r="C129" s="116" t="s">
        <v>39</v>
      </c>
      <c r="D129" s="116"/>
      <c r="E129" s="116"/>
      <c r="F129" s="35">
        <f>ROUND((F107+F117+F125),2)</f>
        <v>0</v>
      </c>
    </row>
    <row r="130" spans="1:982" s="65" customFormat="1" ht="23.25" customHeight="1" x14ac:dyDescent="0.25">
      <c r="A130" s="41"/>
      <c r="B130" s="42"/>
      <c r="C130" s="43"/>
      <c r="D130" s="43"/>
      <c r="E130" s="43"/>
      <c r="F130" s="44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  <c r="LL130" s="45"/>
      <c r="LM130" s="45"/>
      <c r="LN130" s="45"/>
      <c r="LO130" s="45"/>
      <c r="LP130" s="45"/>
      <c r="LQ130" s="45"/>
      <c r="LR130" s="45"/>
      <c r="LS130" s="45"/>
      <c r="LT130" s="45"/>
      <c r="LU130" s="45"/>
      <c r="LV130" s="45"/>
      <c r="LW130" s="45"/>
      <c r="LX130" s="45"/>
      <c r="LY130" s="45"/>
      <c r="LZ130" s="45"/>
      <c r="MA130" s="45"/>
      <c r="MB130" s="45"/>
      <c r="MC130" s="45"/>
      <c r="MD130" s="45"/>
      <c r="ME130" s="45"/>
      <c r="MF130" s="45"/>
      <c r="MG130" s="45"/>
      <c r="MH130" s="45"/>
      <c r="MI130" s="45"/>
      <c r="MJ130" s="45"/>
      <c r="MK130" s="45"/>
      <c r="ML130" s="45"/>
      <c r="MM130" s="45"/>
      <c r="MN130" s="45"/>
      <c r="MO130" s="45"/>
      <c r="MP130" s="45"/>
      <c r="MQ130" s="45"/>
      <c r="MR130" s="45"/>
      <c r="MS130" s="45"/>
      <c r="MT130" s="45"/>
      <c r="MU130" s="45"/>
      <c r="MV130" s="45"/>
      <c r="MW130" s="45"/>
      <c r="MX130" s="45"/>
      <c r="MY130" s="45"/>
      <c r="MZ130" s="45"/>
      <c r="NA130" s="45"/>
      <c r="NB130" s="45"/>
      <c r="NC130" s="45"/>
      <c r="ND130" s="45"/>
      <c r="NE130" s="45"/>
      <c r="NF130" s="45"/>
      <c r="NG130" s="45"/>
      <c r="NH130" s="45"/>
      <c r="NI130" s="45"/>
      <c r="NJ130" s="45"/>
      <c r="NK130" s="45"/>
      <c r="NL130" s="45"/>
      <c r="NM130" s="45"/>
      <c r="NN130" s="45"/>
      <c r="NO130" s="45"/>
      <c r="NP130" s="45"/>
      <c r="NQ130" s="45"/>
      <c r="NR130" s="45"/>
      <c r="NS130" s="45"/>
      <c r="NT130" s="45"/>
      <c r="NU130" s="45"/>
      <c r="NV130" s="45"/>
      <c r="NW130" s="45"/>
      <c r="NX130" s="45"/>
      <c r="NY130" s="45"/>
      <c r="NZ130" s="45"/>
      <c r="OA130" s="45"/>
      <c r="OB130" s="45"/>
      <c r="OC130" s="45"/>
      <c r="OD130" s="45"/>
      <c r="OE130" s="45"/>
      <c r="OF130" s="45"/>
      <c r="OG130" s="45"/>
      <c r="OH130" s="45"/>
      <c r="OI130" s="45"/>
      <c r="OJ130" s="45"/>
      <c r="OK130" s="45"/>
      <c r="OL130" s="45"/>
      <c r="OM130" s="45"/>
      <c r="ON130" s="45"/>
      <c r="OO130" s="45"/>
      <c r="OP130" s="45"/>
      <c r="OQ130" s="45"/>
      <c r="OR130" s="45"/>
      <c r="OS130" s="45"/>
      <c r="OT130" s="45"/>
      <c r="OU130" s="45"/>
      <c r="OV130" s="45"/>
      <c r="OW130" s="45"/>
      <c r="OX130" s="45"/>
      <c r="OY130" s="45"/>
      <c r="OZ130" s="45"/>
      <c r="PA130" s="45"/>
      <c r="PB130" s="45"/>
      <c r="PC130" s="45"/>
      <c r="PD130" s="45"/>
      <c r="PE130" s="45"/>
      <c r="PF130" s="45"/>
      <c r="PG130" s="45"/>
      <c r="PH130" s="45"/>
      <c r="PI130" s="45"/>
      <c r="PJ130" s="45"/>
      <c r="PK130" s="45"/>
      <c r="PL130" s="45"/>
      <c r="PM130" s="45"/>
      <c r="PN130" s="45"/>
      <c r="PO130" s="45"/>
      <c r="PP130" s="45"/>
      <c r="PQ130" s="45"/>
      <c r="PR130" s="45"/>
      <c r="PS130" s="45"/>
      <c r="PT130" s="45"/>
      <c r="PU130" s="45"/>
      <c r="PV130" s="45"/>
      <c r="PW130" s="45"/>
      <c r="PX130" s="45"/>
      <c r="PY130" s="45"/>
      <c r="PZ130" s="45"/>
      <c r="QA130" s="45"/>
      <c r="QB130" s="45"/>
      <c r="QC130" s="45"/>
      <c r="QD130" s="45"/>
      <c r="QE130" s="45"/>
      <c r="QF130" s="45"/>
      <c r="QG130" s="45"/>
      <c r="QH130" s="45"/>
      <c r="QI130" s="45"/>
      <c r="QJ130" s="45"/>
      <c r="QK130" s="45"/>
      <c r="QL130" s="45"/>
      <c r="QM130" s="45"/>
      <c r="QN130" s="45"/>
      <c r="QO130" s="45"/>
      <c r="QP130" s="45"/>
      <c r="QQ130" s="45"/>
      <c r="QR130" s="45"/>
      <c r="QS130" s="45"/>
      <c r="QT130" s="45"/>
      <c r="QU130" s="45"/>
      <c r="QV130" s="45"/>
      <c r="QW130" s="45"/>
      <c r="QX130" s="45"/>
      <c r="QY130" s="45"/>
      <c r="QZ130" s="45"/>
      <c r="RA130" s="45"/>
      <c r="RB130" s="45"/>
      <c r="RC130" s="45"/>
      <c r="RD130" s="45"/>
      <c r="RE130" s="45"/>
      <c r="RF130" s="45"/>
      <c r="RG130" s="45"/>
      <c r="RH130" s="45"/>
      <c r="RI130" s="45"/>
      <c r="RJ130" s="45"/>
      <c r="RK130" s="45"/>
      <c r="RL130" s="45"/>
      <c r="RM130" s="45"/>
      <c r="RN130" s="45"/>
      <c r="RO130" s="45"/>
      <c r="RP130" s="45"/>
      <c r="RQ130" s="45"/>
      <c r="RR130" s="45"/>
      <c r="RS130" s="45"/>
      <c r="RT130" s="45"/>
      <c r="RU130" s="45"/>
      <c r="RV130" s="45"/>
      <c r="RW130" s="45"/>
      <c r="RX130" s="45"/>
      <c r="RY130" s="45"/>
      <c r="RZ130" s="45"/>
      <c r="SA130" s="45"/>
      <c r="SB130" s="45"/>
      <c r="SC130" s="45"/>
      <c r="SD130" s="45"/>
      <c r="SE130" s="45"/>
      <c r="SF130" s="45"/>
      <c r="SG130" s="45"/>
      <c r="SH130" s="45"/>
      <c r="SI130" s="45"/>
      <c r="SJ130" s="45"/>
      <c r="SK130" s="45"/>
      <c r="SL130" s="45"/>
      <c r="SM130" s="45"/>
      <c r="SN130" s="45"/>
      <c r="SO130" s="45"/>
      <c r="SP130" s="45"/>
      <c r="SQ130" s="45"/>
      <c r="SR130" s="45"/>
      <c r="SS130" s="45"/>
      <c r="ST130" s="45"/>
      <c r="SU130" s="45"/>
      <c r="SV130" s="45"/>
      <c r="SW130" s="45"/>
      <c r="SX130" s="45"/>
      <c r="SY130" s="45"/>
      <c r="SZ130" s="45"/>
      <c r="TA130" s="45"/>
      <c r="TB130" s="45"/>
      <c r="TC130" s="45"/>
      <c r="TD130" s="45"/>
      <c r="TE130" s="45"/>
      <c r="TF130" s="45"/>
      <c r="TG130" s="45"/>
      <c r="TH130" s="45"/>
      <c r="TI130" s="45"/>
      <c r="TJ130" s="45"/>
      <c r="TK130" s="45"/>
      <c r="TL130" s="45"/>
      <c r="TM130" s="45"/>
      <c r="TN130" s="45"/>
      <c r="TO130" s="45"/>
      <c r="TP130" s="45"/>
      <c r="TQ130" s="45"/>
      <c r="TR130" s="45"/>
      <c r="TS130" s="45"/>
      <c r="TT130" s="45"/>
      <c r="TU130" s="45"/>
      <c r="TV130" s="45"/>
      <c r="TW130" s="45"/>
      <c r="TX130" s="45"/>
      <c r="TY130" s="45"/>
      <c r="TZ130" s="45"/>
      <c r="UA130" s="45"/>
      <c r="UB130" s="45"/>
      <c r="UC130" s="45"/>
      <c r="UD130" s="45"/>
      <c r="UE130" s="45"/>
      <c r="UF130" s="45"/>
      <c r="UG130" s="45"/>
      <c r="UH130" s="45"/>
      <c r="UI130" s="45"/>
      <c r="UJ130" s="45"/>
      <c r="UK130" s="45"/>
      <c r="UL130" s="45"/>
      <c r="UM130" s="45"/>
      <c r="UN130" s="45"/>
      <c r="UO130" s="45"/>
      <c r="UP130" s="45"/>
      <c r="UQ130" s="45"/>
      <c r="UR130" s="45"/>
      <c r="US130" s="45"/>
      <c r="UT130" s="45"/>
      <c r="UU130" s="45"/>
      <c r="UV130" s="45"/>
      <c r="UW130" s="45"/>
      <c r="UX130" s="45"/>
      <c r="UY130" s="45"/>
      <c r="UZ130" s="45"/>
      <c r="VA130" s="45"/>
      <c r="VB130" s="45"/>
      <c r="VC130" s="45"/>
      <c r="VD130" s="45"/>
      <c r="VE130" s="45"/>
      <c r="VF130" s="45"/>
      <c r="VG130" s="45"/>
      <c r="VH130" s="45"/>
      <c r="VI130" s="45"/>
      <c r="VJ130" s="45"/>
      <c r="VK130" s="45"/>
      <c r="VL130" s="45"/>
      <c r="VM130" s="45"/>
      <c r="VN130" s="45"/>
      <c r="VO130" s="45"/>
      <c r="VP130" s="45"/>
      <c r="VQ130" s="45"/>
      <c r="VR130" s="45"/>
      <c r="VS130" s="45"/>
      <c r="VT130" s="45"/>
      <c r="VU130" s="45"/>
      <c r="VV130" s="45"/>
      <c r="VW130" s="45"/>
      <c r="VX130" s="45"/>
      <c r="VY130" s="45"/>
      <c r="VZ130" s="45"/>
      <c r="WA130" s="45"/>
      <c r="WB130" s="45"/>
      <c r="WC130" s="45"/>
      <c r="WD130" s="45"/>
      <c r="WE130" s="45"/>
      <c r="WF130" s="45"/>
      <c r="WG130" s="45"/>
      <c r="WH130" s="45"/>
      <c r="WI130" s="45"/>
      <c r="WJ130" s="45"/>
      <c r="WK130" s="45"/>
      <c r="WL130" s="45"/>
      <c r="WM130" s="45"/>
      <c r="WN130" s="45"/>
      <c r="WO130" s="45"/>
      <c r="WP130" s="45"/>
      <c r="WQ130" s="45"/>
      <c r="WR130" s="45"/>
      <c r="WS130" s="45"/>
      <c r="WT130" s="45"/>
      <c r="WU130" s="45"/>
      <c r="WV130" s="45"/>
      <c r="WW130" s="45"/>
      <c r="WX130" s="45"/>
      <c r="WY130" s="45"/>
      <c r="WZ130" s="45"/>
      <c r="XA130" s="45"/>
      <c r="XB130" s="45"/>
      <c r="XC130" s="45"/>
      <c r="XD130" s="45"/>
      <c r="XE130" s="45"/>
      <c r="XF130" s="45"/>
      <c r="XG130" s="45"/>
      <c r="XH130" s="45"/>
      <c r="XI130" s="45"/>
      <c r="XJ130" s="45"/>
      <c r="XK130" s="45"/>
      <c r="XL130" s="45"/>
      <c r="XM130" s="45"/>
      <c r="XN130" s="45"/>
      <c r="XO130" s="45"/>
      <c r="XP130" s="45"/>
      <c r="XQ130" s="45"/>
      <c r="XR130" s="45"/>
      <c r="XS130" s="45"/>
      <c r="XT130" s="45"/>
      <c r="XU130" s="45"/>
      <c r="XV130" s="45"/>
      <c r="XW130" s="45"/>
      <c r="XX130" s="45"/>
      <c r="XY130" s="45"/>
      <c r="XZ130" s="45"/>
      <c r="YA130" s="45"/>
      <c r="YB130" s="45"/>
      <c r="YC130" s="45"/>
      <c r="YD130" s="45"/>
      <c r="YE130" s="45"/>
      <c r="YF130" s="45"/>
      <c r="YG130" s="45"/>
      <c r="YH130" s="45"/>
      <c r="YI130" s="45"/>
      <c r="YJ130" s="45"/>
      <c r="YK130" s="45"/>
      <c r="YL130" s="45"/>
      <c r="YM130" s="45"/>
      <c r="YN130" s="45"/>
      <c r="YO130" s="45"/>
      <c r="YP130" s="45"/>
      <c r="YQ130" s="45"/>
      <c r="YR130" s="45"/>
      <c r="YS130" s="45"/>
      <c r="YT130" s="45"/>
      <c r="YU130" s="45"/>
      <c r="YV130" s="45"/>
      <c r="YW130" s="45"/>
      <c r="YX130" s="45"/>
      <c r="YY130" s="45"/>
      <c r="YZ130" s="45"/>
      <c r="ZA130" s="45"/>
      <c r="ZB130" s="45"/>
      <c r="ZC130" s="45"/>
      <c r="ZD130" s="45"/>
      <c r="ZE130" s="45"/>
      <c r="ZF130" s="45"/>
      <c r="ZG130" s="45"/>
      <c r="ZH130" s="45"/>
      <c r="ZI130" s="45"/>
      <c r="ZJ130" s="45"/>
      <c r="ZK130" s="45"/>
      <c r="ZL130" s="45"/>
      <c r="ZM130" s="45"/>
      <c r="ZN130" s="45"/>
      <c r="ZO130" s="45"/>
      <c r="ZP130" s="45"/>
      <c r="ZQ130" s="45"/>
      <c r="ZR130" s="45"/>
      <c r="ZS130" s="45"/>
      <c r="ZT130" s="45"/>
      <c r="ZU130" s="45"/>
      <c r="ZV130" s="45"/>
      <c r="ZW130" s="45"/>
      <c r="ZX130" s="45"/>
      <c r="ZY130" s="45"/>
      <c r="ZZ130" s="45"/>
      <c r="AAA130" s="45"/>
      <c r="AAB130" s="45"/>
      <c r="AAC130" s="45"/>
      <c r="AAD130" s="45"/>
      <c r="AAE130" s="45"/>
      <c r="AAF130" s="45"/>
      <c r="AAG130" s="45"/>
      <c r="AAH130" s="45"/>
      <c r="AAI130" s="45"/>
      <c r="AAJ130" s="45"/>
      <c r="AAK130" s="45"/>
      <c r="AAL130" s="45"/>
      <c r="AAM130" s="45"/>
      <c r="AAN130" s="45"/>
      <c r="AAO130" s="45"/>
      <c r="AAP130" s="45"/>
      <c r="AAQ130" s="45"/>
      <c r="AAR130" s="45"/>
      <c r="AAS130" s="45"/>
      <c r="AAT130" s="45"/>
      <c r="AAU130" s="45"/>
      <c r="AAV130" s="45"/>
      <c r="AAW130" s="45"/>
      <c r="AAX130" s="45"/>
      <c r="AAY130" s="45"/>
      <c r="AAZ130" s="45"/>
      <c r="ABA130" s="45"/>
      <c r="ABB130" s="45"/>
      <c r="ABC130" s="45"/>
      <c r="ABD130" s="45"/>
      <c r="ABE130" s="45"/>
      <c r="ABF130" s="45"/>
      <c r="ABG130" s="45"/>
      <c r="ABH130" s="45"/>
      <c r="ABI130" s="45"/>
      <c r="ABJ130" s="45"/>
      <c r="ABK130" s="45"/>
      <c r="ABL130" s="45"/>
      <c r="ABM130" s="45"/>
      <c r="ABN130" s="45"/>
      <c r="ABO130" s="45"/>
      <c r="ABP130" s="45"/>
      <c r="ABQ130" s="45"/>
      <c r="ABR130" s="45"/>
      <c r="ABS130" s="45"/>
      <c r="ABT130" s="45"/>
      <c r="ABU130" s="45"/>
      <c r="ABV130" s="45"/>
      <c r="ABW130" s="45"/>
      <c r="ABX130" s="45"/>
      <c r="ABY130" s="45"/>
      <c r="ABZ130" s="45"/>
      <c r="ACA130" s="45"/>
      <c r="ACB130" s="45"/>
      <c r="ACC130" s="45"/>
      <c r="ACD130" s="45"/>
      <c r="ACE130" s="45"/>
      <c r="ACF130" s="45"/>
      <c r="ACG130" s="45"/>
      <c r="ACH130" s="45"/>
      <c r="ACI130" s="45"/>
      <c r="ACJ130" s="45"/>
      <c r="ACK130" s="45"/>
      <c r="ACL130" s="45"/>
      <c r="ACM130" s="45"/>
      <c r="ACN130" s="45"/>
      <c r="ACO130" s="45"/>
      <c r="ACP130" s="45"/>
      <c r="ACQ130" s="45"/>
      <c r="ACR130" s="45"/>
      <c r="ACS130" s="45"/>
      <c r="ACT130" s="45"/>
      <c r="ACU130" s="45"/>
      <c r="ACV130" s="45"/>
      <c r="ACW130" s="45"/>
      <c r="ACX130" s="45"/>
      <c r="ACY130" s="45"/>
      <c r="ACZ130" s="45"/>
      <c r="ADA130" s="45"/>
      <c r="ADB130" s="45"/>
      <c r="ADC130" s="45"/>
      <c r="ADD130" s="45"/>
      <c r="ADE130" s="45"/>
      <c r="ADF130" s="45"/>
      <c r="ADG130" s="45"/>
      <c r="ADH130" s="45"/>
      <c r="ADI130" s="45"/>
      <c r="ADJ130" s="45"/>
      <c r="ADK130" s="45"/>
      <c r="ADL130" s="45"/>
      <c r="ADM130" s="45"/>
      <c r="ADN130" s="45"/>
      <c r="ADO130" s="45"/>
      <c r="ADP130" s="45"/>
      <c r="ADQ130" s="45"/>
      <c r="ADR130" s="45"/>
      <c r="ADS130" s="45"/>
      <c r="ADT130" s="45"/>
      <c r="ADU130" s="45"/>
      <c r="ADV130" s="45"/>
      <c r="ADW130" s="45"/>
      <c r="ADX130" s="45"/>
      <c r="ADY130" s="45"/>
      <c r="ADZ130" s="45"/>
      <c r="AEA130" s="45"/>
      <c r="AEB130" s="45"/>
      <c r="AEC130" s="45"/>
      <c r="AED130" s="45"/>
      <c r="AEE130" s="45"/>
      <c r="AEF130" s="45"/>
      <c r="AEG130" s="45"/>
      <c r="AEH130" s="45"/>
      <c r="AEI130" s="45"/>
      <c r="AEJ130" s="45"/>
      <c r="AEK130" s="45"/>
      <c r="AEL130" s="45"/>
      <c r="AEM130" s="45"/>
      <c r="AEN130" s="45"/>
      <c r="AEO130" s="45"/>
      <c r="AEP130" s="45"/>
      <c r="AEQ130" s="45"/>
      <c r="AER130" s="45"/>
      <c r="AES130" s="45"/>
      <c r="AET130" s="45"/>
      <c r="AEU130" s="45"/>
      <c r="AEV130" s="45"/>
      <c r="AEW130" s="45"/>
      <c r="AEX130" s="45"/>
      <c r="AEY130" s="45"/>
      <c r="AEZ130" s="45"/>
      <c r="AFA130" s="45"/>
      <c r="AFB130" s="45"/>
      <c r="AFC130" s="45"/>
      <c r="AFD130" s="45"/>
      <c r="AFE130" s="45"/>
      <c r="AFF130" s="45"/>
      <c r="AFG130" s="45"/>
      <c r="AFH130" s="45"/>
      <c r="AFI130" s="45"/>
      <c r="AFJ130" s="45"/>
      <c r="AFK130" s="45"/>
      <c r="AFL130" s="45"/>
      <c r="AFM130" s="45"/>
      <c r="AFN130" s="45"/>
      <c r="AFO130" s="45"/>
      <c r="AFP130" s="45"/>
      <c r="AFQ130" s="45"/>
      <c r="AFR130" s="45"/>
      <c r="AFS130" s="45"/>
      <c r="AFT130" s="45"/>
      <c r="AFU130" s="45"/>
      <c r="AFV130" s="45"/>
      <c r="AFW130" s="45"/>
      <c r="AFX130" s="45"/>
      <c r="AFY130" s="45"/>
      <c r="AFZ130" s="45"/>
      <c r="AGA130" s="45"/>
      <c r="AGB130" s="45"/>
      <c r="AGC130" s="45"/>
      <c r="AGD130" s="45"/>
      <c r="AGE130" s="45"/>
      <c r="AGF130" s="45"/>
      <c r="AGG130" s="45"/>
      <c r="AGH130" s="45"/>
      <c r="AGI130" s="45"/>
      <c r="AGJ130" s="45"/>
      <c r="AGK130" s="45"/>
      <c r="AGL130" s="45"/>
      <c r="AGM130" s="45"/>
      <c r="AGN130" s="45"/>
      <c r="AGO130" s="45"/>
      <c r="AGP130" s="45"/>
      <c r="AGQ130" s="45"/>
      <c r="AGR130" s="45"/>
      <c r="AGS130" s="45"/>
      <c r="AGT130" s="45"/>
      <c r="AGU130" s="45"/>
      <c r="AGV130" s="45"/>
      <c r="AGW130" s="45"/>
      <c r="AGX130" s="45"/>
      <c r="AGY130" s="45"/>
      <c r="AGZ130" s="45"/>
      <c r="AHA130" s="45"/>
      <c r="AHB130" s="45"/>
      <c r="AHC130" s="45"/>
      <c r="AHD130" s="45"/>
      <c r="AHE130" s="45"/>
      <c r="AHF130" s="45"/>
      <c r="AHG130" s="45"/>
      <c r="AHH130" s="45"/>
      <c r="AHI130" s="45"/>
      <c r="AHJ130" s="45"/>
      <c r="AHK130" s="45"/>
      <c r="AHL130" s="45"/>
      <c r="AHM130" s="45"/>
      <c r="AHN130" s="45"/>
      <c r="AHO130" s="45"/>
      <c r="AHP130" s="45"/>
      <c r="AHQ130" s="45"/>
      <c r="AHR130" s="45"/>
      <c r="AHS130" s="45"/>
      <c r="AHT130" s="45"/>
      <c r="AHU130" s="45"/>
      <c r="AHV130" s="45"/>
      <c r="AHW130" s="45"/>
      <c r="AHX130" s="45"/>
      <c r="AHY130" s="45"/>
      <c r="AHZ130" s="45"/>
      <c r="AIA130" s="45"/>
      <c r="AIB130" s="45"/>
      <c r="AIC130" s="45"/>
      <c r="AID130" s="45"/>
      <c r="AIE130" s="45"/>
      <c r="AIF130" s="45"/>
      <c r="AIG130" s="45"/>
      <c r="AIH130" s="45"/>
      <c r="AII130" s="45"/>
      <c r="AIJ130" s="45"/>
      <c r="AIK130" s="45"/>
      <c r="AIL130" s="45"/>
      <c r="AIM130" s="45"/>
      <c r="AIN130" s="45"/>
      <c r="AIO130" s="45"/>
      <c r="AIP130" s="45"/>
      <c r="AIQ130" s="45"/>
      <c r="AIR130" s="45"/>
      <c r="AIS130" s="45"/>
      <c r="AIT130" s="45"/>
      <c r="AIU130" s="45"/>
      <c r="AIV130" s="45"/>
      <c r="AIW130" s="45"/>
      <c r="AIX130" s="45"/>
      <c r="AIY130" s="45"/>
      <c r="AIZ130" s="45"/>
      <c r="AJA130" s="45"/>
      <c r="AJB130" s="45"/>
      <c r="AJC130" s="45"/>
      <c r="AJD130" s="45"/>
      <c r="AJE130" s="45"/>
      <c r="AJF130" s="45"/>
      <c r="AJG130" s="45"/>
      <c r="AJH130" s="45"/>
      <c r="AJI130" s="45"/>
      <c r="AJJ130" s="45"/>
      <c r="AJK130" s="45"/>
      <c r="AJL130" s="45"/>
      <c r="AJM130" s="45"/>
      <c r="AJN130" s="45"/>
      <c r="AJO130" s="45"/>
      <c r="AJP130" s="45"/>
      <c r="AJQ130" s="45"/>
      <c r="AJR130" s="45"/>
      <c r="AJS130" s="45"/>
      <c r="AJT130" s="45"/>
      <c r="AJU130" s="45"/>
      <c r="AJV130" s="45"/>
      <c r="AJW130" s="45"/>
      <c r="AJX130" s="45"/>
      <c r="AJY130" s="45"/>
      <c r="AJZ130" s="45"/>
      <c r="AKA130" s="45"/>
      <c r="AKB130" s="45"/>
      <c r="AKC130" s="45"/>
      <c r="AKD130" s="45"/>
      <c r="AKE130" s="45"/>
      <c r="AKF130" s="45"/>
      <c r="AKG130" s="45"/>
      <c r="AKH130" s="45"/>
      <c r="AKI130" s="45"/>
      <c r="AKJ130" s="45"/>
      <c r="AKK130" s="45"/>
      <c r="AKL130" s="45"/>
      <c r="AKM130" s="45"/>
      <c r="AKN130" s="45"/>
      <c r="AKO130" s="45"/>
      <c r="AKP130" s="45"/>
      <c r="AKQ130" s="45"/>
      <c r="AKR130" s="45"/>
      <c r="AKS130" s="45"/>
      <c r="AKT130" s="45"/>
    </row>
    <row r="131" spans="1:982" ht="38.25" customHeight="1" x14ac:dyDescent="0.25">
      <c r="A131" s="118" t="s">
        <v>104</v>
      </c>
      <c r="B131" s="118"/>
      <c r="C131" s="118"/>
      <c r="D131" s="118"/>
      <c r="E131" s="118"/>
      <c r="F131" s="118"/>
    </row>
    <row r="132" spans="1:982" ht="38.25" customHeight="1" x14ac:dyDescent="0.25">
      <c r="A132" s="118" t="s">
        <v>22</v>
      </c>
      <c r="B132" s="118"/>
      <c r="C132" s="118"/>
      <c r="D132" s="118"/>
      <c r="E132" s="118"/>
      <c r="F132" s="118"/>
    </row>
    <row r="133" spans="1:982" ht="30" x14ac:dyDescent="0.25">
      <c r="A133" s="23" t="s">
        <v>0</v>
      </c>
      <c r="B133" s="24" t="s">
        <v>1</v>
      </c>
      <c r="C133" s="24" t="s">
        <v>2</v>
      </c>
      <c r="D133" s="24" t="s">
        <v>3</v>
      </c>
      <c r="E133" s="24" t="s">
        <v>4</v>
      </c>
      <c r="F133" s="24" t="s">
        <v>5</v>
      </c>
    </row>
    <row r="134" spans="1:982" ht="34.5" customHeight="1" x14ac:dyDescent="0.25">
      <c r="A134" s="51">
        <v>85</v>
      </c>
      <c r="B134" s="1" t="s">
        <v>24</v>
      </c>
      <c r="C134" s="77" t="s">
        <v>172</v>
      </c>
      <c r="D134" s="2">
        <v>17</v>
      </c>
      <c r="E134" s="37">
        <v>0</v>
      </c>
      <c r="F134" s="37">
        <f t="shared" ref="F134:F150" si="5">ROUND((D134*E134),2)</f>
        <v>0</v>
      </c>
    </row>
    <row r="135" spans="1:982" ht="34.5" customHeight="1" x14ac:dyDescent="0.25">
      <c r="A135" s="51">
        <v>86</v>
      </c>
      <c r="B135" s="25" t="s">
        <v>220</v>
      </c>
      <c r="C135" s="77" t="s">
        <v>172</v>
      </c>
      <c r="D135" s="2">
        <v>8</v>
      </c>
      <c r="E135" s="37">
        <v>0</v>
      </c>
      <c r="F135" s="37">
        <f t="shared" si="5"/>
        <v>0</v>
      </c>
    </row>
    <row r="136" spans="1:982" ht="35.25" customHeight="1" x14ac:dyDescent="0.25">
      <c r="A136" s="51">
        <v>87</v>
      </c>
      <c r="B136" s="13" t="s">
        <v>42</v>
      </c>
      <c r="C136" s="77" t="s">
        <v>172</v>
      </c>
      <c r="D136" s="2">
        <v>45</v>
      </c>
      <c r="E136" s="37">
        <v>0</v>
      </c>
      <c r="F136" s="37">
        <f t="shared" si="5"/>
        <v>0</v>
      </c>
    </row>
    <row r="137" spans="1:982" ht="41.25" customHeight="1" x14ac:dyDescent="0.25">
      <c r="A137" s="51">
        <v>88</v>
      </c>
      <c r="B137" s="13" t="s">
        <v>6</v>
      </c>
      <c r="C137" s="77" t="s">
        <v>172</v>
      </c>
      <c r="D137" s="2">
        <v>12</v>
      </c>
      <c r="E137" s="37">
        <v>0</v>
      </c>
      <c r="F137" s="37">
        <f t="shared" si="5"/>
        <v>0</v>
      </c>
    </row>
    <row r="138" spans="1:982" ht="33.75" customHeight="1" x14ac:dyDescent="0.25">
      <c r="A138" s="51">
        <v>89</v>
      </c>
      <c r="B138" s="1" t="s">
        <v>163</v>
      </c>
      <c r="C138" s="77" t="s">
        <v>172</v>
      </c>
      <c r="D138" s="2">
        <v>23</v>
      </c>
      <c r="E138" s="37">
        <v>0</v>
      </c>
      <c r="F138" s="37">
        <f t="shared" si="5"/>
        <v>0</v>
      </c>
    </row>
    <row r="139" spans="1:982" ht="36" customHeight="1" x14ac:dyDescent="0.25">
      <c r="A139" s="51">
        <v>90</v>
      </c>
      <c r="B139" s="1" t="s">
        <v>121</v>
      </c>
      <c r="C139" s="77" t="s">
        <v>172</v>
      </c>
      <c r="D139" s="2">
        <v>8</v>
      </c>
      <c r="E139" s="37">
        <v>0</v>
      </c>
      <c r="F139" s="37">
        <f t="shared" si="5"/>
        <v>0</v>
      </c>
    </row>
    <row r="140" spans="1:982" ht="36.75" customHeight="1" x14ac:dyDescent="0.25">
      <c r="A140" s="51">
        <v>91</v>
      </c>
      <c r="B140" s="1" t="s">
        <v>25</v>
      </c>
      <c r="C140" s="77" t="s">
        <v>172</v>
      </c>
      <c r="D140" s="2">
        <v>10</v>
      </c>
      <c r="E140" s="37">
        <v>0</v>
      </c>
      <c r="F140" s="37">
        <f t="shared" si="5"/>
        <v>0</v>
      </c>
    </row>
    <row r="141" spans="1:982" ht="35.25" customHeight="1" x14ac:dyDescent="0.25">
      <c r="A141" s="51">
        <v>92</v>
      </c>
      <c r="B141" s="1" t="s">
        <v>122</v>
      </c>
      <c r="C141" s="77" t="s">
        <v>172</v>
      </c>
      <c r="D141" s="2">
        <v>3</v>
      </c>
      <c r="E141" s="37">
        <v>0</v>
      </c>
      <c r="F141" s="37">
        <f t="shared" si="5"/>
        <v>0</v>
      </c>
    </row>
    <row r="142" spans="1:982" ht="36" customHeight="1" x14ac:dyDescent="0.25">
      <c r="A142" s="51">
        <v>93</v>
      </c>
      <c r="B142" s="1" t="s">
        <v>123</v>
      </c>
      <c r="C142" s="77" t="s">
        <v>172</v>
      </c>
      <c r="D142" s="2">
        <v>9</v>
      </c>
      <c r="E142" s="37">
        <v>0</v>
      </c>
      <c r="F142" s="37">
        <f t="shared" si="5"/>
        <v>0</v>
      </c>
    </row>
    <row r="143" spans="1:982" ht="54" customHeight="1" x14ac:dyDescent="0.25">
      <c r="A143" s="51">
        <v>94</v>
      </c>
      <c r="B143" s="79" t="s">
        <v>276</v>
      </c>
      <c r="C143" s="77" t="s">
        <v>172</v>
      </c>
      <c r="D143" s="2">
        <v>16</v>
      </c>
      <c r="E143" s="37">
        <v>0</v>
      </c>
      <c r="F143" s="37">
        <f t="shared" si="5"/>
        <v>0</v>
      </c>
    </row>
    <row r="144" spans="1:982" ht="41.25" customHeight="1" x14ac:dyDescent="0.25">
      <c r="A144" s="51">
        <v>95</v>
      </c>
      <c r="B144" s="15" t="s">
        <v>124</v>
      </c>
      <c r="C144" s="77" t="s">
        <v>172</v>
      </c>
      <c r="D144" s="2">
        <v>36</v>
      </c>
      <c r="E144" s="37">
        <v>0</v>
      </c>
      <c r="F144" s="37">
        <f t="shared" si="5"/>
        <v>0</v>
      </c>
    </row>
    <row r="145" spans="1:6" ht="35.25" customHeight="1" x14ac:dyDescent="0.25">
      <c r="A145" s="51">
        <v>96</v>
      </c>
      <c r="B145" s="13" t="s">
        <v>223</v>
      </c>
      <c r="C145" s="77" t="s">
        <v>172</v>
      </c>
      <c r="D145" s="2">
        <v>15</v>
      </c>
      <c r="E145" s="37">
        <v>0</v>
      </c>
      <c r="F145" s="37">
        <f t="shared" si="5"/>
        <v>0</v>
      </c>
    </row>
    <row r="146" spans="1:6" ht="36" customHeight="1" x14ac:dyDescent="0.25">
      <c r="A146" s="51">
        <v>97</v>
      </c>
      <c r="B146" s="1" t="s">
        <v>26</v>
      </c>
      <c r="C146" s="77" t="s">
        <v>172</v>
      </c>
      <c r="D146" s="2">
        <v>4</v>
      </c>
      <c r="E146" s="37">
        <v>0</v>
      </c>
      <c r="F146" s="37">
        <f t="shared" si="5"/>
        <v>0</v>
      </c>
    </row>
    <row r="147" spans="1:6" ht="42.75" customHeight="1" x14ac:dyDescent="0.25">
      <c r="A147" s="51">
        <v>98</v>
      </c>
      <c r="B147" s="1" t="s">
        <v>105</v>
      </c>
      <c r="C147" s="77" t="s">
        <v>172</v>
      </c>
      <c r="D147" s="2">
        <v>8</v>
      </c>
      <c r="E147" s="37">
        <v>0</v>
      </c>
      <c r="F147" s="37">
        <f t="shared" si="5"/>
        <v>0</v>
      </c>
    </row>
    <row r="148" spans="1:6" ht="44.25" customHeight="1" x14ac:dyDescent="0.25">
      <c r="A148" s="51">
        <v>99</v>
      </c>
      <c r="B148" s="13" t="s">
        <v>179</v>
      </c>
      <c r="C148" s="77" t="s">
        <v>172</v>
      </c>
      <c r="D148" s="2">
        <v>7</v>
      </c>
      <c r="E148" s="37">
        <v>0</v>
      </c>
      <c r="F148" s="37">
        <f t="shared" si="5"/>
        <v>0</v>
      </c>
    </row>
    <row r="149" spans="1:6" ht="33.75" customHeight="1" x14ac:dyDescent="0.25">
      <c r="A149" s="51">
        <v>100</v>
      </c>
      <c r="B149" s="1" t="s">
        <v>125</v>
      </c>
      <c r="C149" s="77" t="s">
        <v>172</v>
      </c>
      <c r="D149" s="2">
        <v>5</v>
      </c>
      <c r="E149" s="37">
        <v>0</v>
      </c>
      <c r="F149" s="37">
        <f t="shared" si="5"/>
        <v>0</v>
      </c>
    </row>
    <row r="150" spans="1:6" ht="43.5" customHeight="1" x14ac:dyDescent="0.25">
      <c r="A150" s="51">
        <v>101</v>
      </c>
      <c r="B150" s="1" t="s">
        <v>106</v>
      </c>
      <c r="C150" s="77" t="s">
        <v>172</v>
      </c>
      <c r="D150" s="2">
        <v>7</v>
      </c>
      <c r="E150" s="37">
        <v>0</v>
      </c>
      <c r="F150" s="37">
        <f t="shared" si="5"/>
        <v>0</v>
      </c>
    </row>
    <row r="151" spans="1:6" ht="25.5" customHeight="1" x14ac:dyDescent="0.25">
      <c r="C151" s="116" t="s">
        <v>8</v>
      </c>
      <c r="D151" s="116"/>
      <c r="E151" s="116"/>
      <c r="F151" s="35">
        <f>ROUND(SUM(F134:F150),2)</f>
        <v>0</v>
      </c>
    </row>
    <row r="152" spans="1:6" ht="21.75" customHeight="1" x14ac:dyDescent="0.25">
      <c r="C152" s="117" t="s">
        <v>9</v>
      </c>
      <c r="D152" s="117"/>
      <c r="E152" s="117"/>
      <c r="F152" s="34">
        <f>ROUND((F151*0.06),2)</f>
        <v>0</v>
      </c>
    </row>
    <row r="153" spans="1:6" ht="24.75" customHeight="1" x14ac:dyDescent="0.25">
      <c r="C153" s="116" t="s">
        <v>10</v>
      </c>
      <c r="D153" s="116"/>
      <c r="E153" s="116"/>
      <c r="F153" s="35">
        <f>ROUND((F151+F152),2)</f>
        <v>0</v>
      </c>
    </row>
    <row r="155" spans="1:6" ht="51" customHeight="1" x14ac:dyDescent="0.25">
      <c r="A155" s="118" t="s">
        <v>282</v>
      </c>
      <c r="B155" s="118"/>
      <c r="C155" s="118"/>
      <c r="D155" s="118"/>
      <c r="E155" s="118"/>
      <c r="F155" s="118"/>
    </row>
    <row r="156" spans="1:6" ht="30" x14ac:dyDescent="0.25">
      <c r="A156" s="23" t="s">
        <v>0</v>
      </c>
      <c r="B156" s="24" t="s">
        <v>1</v>
      </c>
      <c r="C156" s="24" t="s">
        <v>2</v>
      </c>
      <c r="D156" s="24" t="s">
        <v>3</v>
      </c>
      <c r="E156" s="24" t="s">
        <v>4</v>
      </c>
      <c r="F156" s="24" t="s">
        <v>5</v>
      </c>
    </row>
    <row r="157" spans="1:6" ht="72" customHeight="1" x14ac:dyDescent="0.25">
      <c r="A157" s="52">
        <v>102</v>
      </c>
      <c r="B157" s="3" t="s">
        <v>133</v>
      </c>
      <c r="C157" s="77" t="s">
        <v>172</v>
      </c>
      <c r="D157" s="6">
        <v>60</v>
      </c>
      <c r="E157" s="34">
        <v>0</v>
      </c>
      <c r="F157" s="34">
        <f>ROUND((D157*E157),2)</f>
        <v>0</v>
      </c>
    </row>
    <row r="158" spans="1:6" ht="24.75" customHeight="1" x14ac:dyDescent="0.25">
      <c r="C158" s="116" t="s">
        <v>27</v>
      </c>
      <c r="D158" s="116"/>
      <c r="E158" s="116"/>
      <c r="F158" s="35">
        <f>ROUND(SUM(F157:F157),2)</f>
        <v>0</v>
      </c>
    </row>
    <row r="159" spans="1:6" ht="21.75" customHeight="1" x14ac:dyDescent="0.25">
      <c r="C159" s="117" t="s">
        <v>9</v>
      </c>
      <c r="D159" s="117"/>
      <c r="E159" s="117"/>
      <c r="F159" s="34">
        <f>F158*0.06</f>
        <v>0</v>
      </c>
    </row>
    <row r="160" spans="1:6" ht="24.75" customHeight="1" x14ac:dyDescent="0.25">
      <c r="C160" s="116" t="s">
        <v>28</v>
      </c>
      <c r="D160" s="116"/>
      <c r="E160" s="116"/>
      <c r="F160" s="35">
        <f>ROUND((F158+F159),2)</f>
        <v>0</v>
      </c>
    </row>
    <row r="162" spans="1:6" ht="38.25" customHeight="1" x14ac:dyDescent="0.25">
      <c r="A162" s="119" t="s">
        <v>29</v>
      </c>
      <c r="B162" s="119"/>
      <c r="C162" s="119"/>
      <c r="D162" s="119"/>
      <c r="E162" s="119"/>
      <c r="F162" s="119"/>
    </row>
    <row r="163" spans="1:6" ht="30" x14ac:dyDescent="0.25">
      <c r="A163" s="23" t="s">
        <v>0</v>
      </c>
      <c r="B163" s="24" t="s">
        <v>1</v>
      </c>
      <c r="C163" s="24" t="s">
        <v>2</v>
      </c>
      <c r="D163" s="24" t="s">
        <v>3</v>
      </c>
      <c r="E163" s="24" t="s">
        <v>4</v>
      </c>
      <c r="F163" s="24" t="s">
        <v>5</v>
      </c>
    </row>
    <row r="164" spans="1:6" ht="41.1" customHeight="1" x14ac:dyDescent="0.25">
      <c r="A164" s="6">
        <v>103</v>
      </c>
      <c r="B164" s="3" t="s">
        <v>132</v>
      </c>
      <c r="C164" s="77" t="s">
        <v>172</v>
      </c>
      <c r="D164" s="5">
        <v>3</v>
      </c>
      <c r="E164" s="34">
        <v>0</v>
      </c>
      <c r="F164" s="54">
        <f t="shared" ref="F164:F174" si="6">ROUND((D164*E164),2)</f>
        <v>0</v>
      </c>
    </row>
    <row r="165" spans="1:6" ht="41.1" customHeight="1" x14ac:dyDescent="0.25">
      <c r="A165" s="6">
        <v>104</v>
      </c>
      <c r="B165" s="3" t="s">
        <v>279</v>
      </c>
      <c r="C165" s="77" t="s">
        <v>172</v>
      </c>
      <c r="D165" s="6">
        <v>26</v>
      </c>
      <c r="E165" s="34">
        <v>0</v>
      </c>
      <c r="F165" s="53">
        <f t="shared" si="6"/>
        <v>0</v>
      </c>
    </row>
    <row r="166" spans="1:6" ht="40.5" customHeight="1" x14ac:dyDescent="0.25">
      <c r="A166" s="6">
        <v>105</v>
      </c>
      <c r="B166" s="3" t="s">
        <v>246</v>
      </c>
      <c r="C166" s="77" t="s">
        <v>172</v>
      </c>
      <c r="D166" s="6">
        <v>9</v>
      </c>
      <c r="E166" s="34">
        <v>0</v>
      </c>
      <c r="F166" s="53">
        <f t="shared" si="6"/>
        <v>0</v>
      </c>
    </row>
    <row r="167" spans="1:6" ht="66" customHeight="1" x14ac:dyDescent="0.25">
      <c r="A167" s="6">
        <v>106</v>
      </c>
      <c r="B167" s="3" t="s">
        <v>11</v>
      </c>
      <c r="C167" s="77" t="s">
        <v>172</v>
      </c>
      <c r="D167" s="6">
        <v>13</v>
      </c>
      <c r="E167" s="34">
        <v>0</v>
      </c>
      <c r="F167" s="53">
        <f t="shared" si="6"/>
        <v>0</v>
      </c>
    </row>
    <row r="168" spans="1:6" ht="66" customHeight="1" x14ac:dyDescent="0.25">
      <c r="A168" s="6">
        <v>107</v>
      </c>
      <c r="B168" s="3" t="s">
        <v>30</v>
      </c>
      <c r="C168" s="77" t="s">
        <v>172</v>
      </c>
      <c r="D168" s="6">
        <v>5</v>
      </c>
      <c r="E168" s="34">
        <v>0</v>
      </c>
      <c r="F168" s="53">
        <f t="shared" si="6"/>
        <v>0</v>
      </c>
    </row>
    <row r="169" spans="1:6" ht="39.75" customHeight="1" x14ac:dyDescent="0.25">
      <c r="A169" s="6">
        <v>108</v>
      </c>
      <c r="B169" s="1" t="s">
        <v>268</v>
      </c>
      <c r="C169" s="77" t="s">
        <v>172</v>
      </c>
      <c r="D169" s="6">
        <v>17</v>
      </c>
      <c r="E169" s="34">
        <v>0</v>
      </c>
      <c r="F169" s="53">
        <f t="shared" si="6"/>
        <v>0</v>
      </c>
    </row>
    <row r="170" spans="1:6" ht="63" customHeight="1" x14ac:dyDescent="0.25">
      <c r="A170" s="6">
        <v>109</v>
      </c>
      <c r="B170" s="1" t="s">
        <v>156</v>
      </c>
      <c r="C170" s="77" t="s">
        <v>172</v>
      </c>
      <c r="D170" s="6">
        <v>12</v>
      </c>
      <c r="E170" s="34">
        <v>0</v>
      </c>
      <c r="F170" s="53">
        <f t="shared" si="6"/>
        <v>0</v>
      </c>
    </row>
    <row r="171" spans="1:6" ht="60" customHeight="1" x14ac:dyDescent="0.25">
      <c r="A171" s="6">
        <v>110</v>
      </c>
      <c r="B171" s="1" t="s">
        <v>107</v>
      </c>
      <c r="C171" s="77" t="s">
        <v>172</v>
      </c>
      <c r="D171" s="4">
        <v>9</v>
      </c>
      <c r="E171" s="34">
        <v>0</v>
      </c>
      <c r="F171" s="53">
        <f t="shared" si="6"/>
        <v>0</v>
      </c>
    </row>
    <row r="172" spans="1:6" ht="51" customHeight="1" x14ac:dyDescent="0.25">
      <c r="A172" s="6">
        <v>111</v>
      </c>
      <c r="B172" s="1" t="s">
        <v>157</v>
      </c>
      <c r="C172" s="77" t="s">
        <v>172</v>
      </c>
      <c r="D172" s="6">
        <v>4</v>
      </c>
      <c r="E172" s="34">
        <v>0</v>
      </c>
      <c r="F172" s="53">
        <f t="shared" si="6"/>
        <v>0</v>
      </c>
    </row>
    <row r="173" spans="1:6" ht="36.75" customHeight="1" x14ac:dyDescent="0.25">
      <c r="A173" s="6">
        <v>112</v>
      </c>
      <c r="B173" s="21" t="s">
        <v>108</v>
      </c>
      <c r="C173" s="77" t="s">
        <v>172</v>
      </c>
      <c r="D173" s="6">
        <v>2</v>
      </c>
      <c r="E173" s="34">
        <v>0</v>
      </c>
      <c r="F173" s="53">
        <f t="shared" si="6"/>
        <v>0</v>
      </c>
    </row>
    <row r="174" spans="1:6" ht="45" x14ac:dyDescent="0.25">
      <c r="A174" s="6">
        <v>113</v>
      </c>
      <c r="B174" s="73" t="s">
        <v>62</v>
      </c>
      <c r="C174" s="77" t="s">
        <v>172</v>
      </c>
      <c r="D174" s="6">
        <v>20</v>
      </c>
      <c r="E174" s="34">
        <v>0</v>
      </c>
      <c r="F174" s="53">
        <f t="shared" si="6"/>
        <v>0</v>
      </c>
    </row>
    <row r="175" spans="1:6" ht="21.75" customHeight="1" x14ac:dyDescent="0.25">
      <c r="C175" s="116" t="s">
        <v>16</v>
      </c>
      <c r="D175" s="116"/>
      <c r="E175" s="116"/>
      <c r="F175" s="35">
        <f>ROUND(SUM(F164:F174),2)</f>
        <v>0</v>
      </c>
    </row>
    <row r="176" spans="1:6" ht="21" customHeight="1" x14ac:dyDescent="0.25">
      <c r="C176" s="117" t="s">
        <v>13</v>
      </c>
      <c r="D176" s="117"/>
      <c r="E176" s="117"/>
      <c r="F176" s="34">
        <f>ROUND((F175*0.13),2)</f>
        <v>0</v>
      </c>
    </row>
    <row r="177" spans="1:6" ht="26.25" customHeight="1" x14ac:dyDescent="0.25">
      <c r="C177" s="116" t="s">
        <v>18</v>
      </c>
      <c r="D177" s="116"/>
      <c r="E177" s="116"/>
      <c r="F177" s="35">
        <f>ROUND((F175+F176),2)</f>
        <v>0</v>
      </c>
    </row>
    <row r="178" spans="1:6" ht="26.25" customHeight="1" x14ac:dyDescent="0.25">
      <c r="C178" s="39"/>
      <c r="D178" s="39"/>
      <c r="E178" s="39"/>
      <c r="F178" s="40"/>
    </row>
    <row r="179" spans="1:6" ht="39.75" customHeight="1" x14ac:dyDescent="0.25">
      <c r="A179" s="118" t="s">
        <v>31</v>
      </c>
      <c r="B179" s="118"/>
      <c r="C179" s="118"/>
      <c r="D179" s="118"/>
      <c r="E179" s="118"/>
      <c r="F179" s="118"/>
    </row>
    <row r="180" spans="1:6" ht="31.5" customHeight="1" x14ac:dyDescent="0.25">
      <c r="A180" s="23" t="s">
        <v>0</v>
      </c>
      <c r="B180" s="24" t="s">
        <v>1</v>
      </c>
      <c r="C180" s="24" t="s">
        <v>2</v>
      </c>
      <c r="D180" s="24" t="s">
        <v>3</v>
      </c>
      <c r="E180" s="24" t="s">
        <v>4</v>
      </c>
      <c r="F180" s="24" t="s">
        <v>5</v>
      </c>
    </row>
    <row r="181" spans="1:6" ht="43.5" customHeight="1" x14ac:dyDescent="0.25">
      <c r="A181" s="6">
        <v>114</v>
      </c>
      <c r="B181" s="3" t="s">
        <v>259</v>
      </c>
      <c r="C181" s="77" t="s">
        <v>172</v>
      </c>
      <c r="D181" s="4">
        <v>3</v>
      </c>
      <c r="E181" s="55">
        <v>0</v>
      </c>
      <c r="F181" s="54">
        <f t="shared" ref="F181:F203" si="7">ROUND((D181*E181),2)</f>
        <v>0</v>
      </c>
    </row>
    <row r="182" spans="1:6" ht="84" customHeight="1" x14ac:dyDescent="0.25">
      <c r="A182" s="6">
        <v>115</v>
      </c>
      <c r="B182" s="3" t="s">
        <v>136</v>
      </c>
      <c r="C182" s="77" t="s">
        <v>172</v>
      </c>
      <c r="D182" s="4">
        <v>10</v>
      </c>
      <c r="E182" s="55">
        <v>0</v>
      </c>
      <c r="F182" s="54">
        <f t="shared" si="7"/>
        <v>0</v>
      </c>
    </row>
    <row r="183" spans="1:6" ht="63" customHeight="1" x14ac:dyDescent="0.25">
      <c r="A183" s="6">
        <v>116</v>
      </c>
      <c r="B183" s="3" t="s">
        <v>137</v>
      </c>
      <c r="C183" s="77" t="s">
        <v>172</v>
      </c>
      <c r="D183" s="4">
        <v>3</v>
      </c>
      <c r="E183" s="55">
        <v>0</v>
      </c>
      <c r="F183" s="54">
        <f t="shared" si="7"/>
        <v>0</v>
      </c>
    </row>
    <row r="184" spans="1:6" ht="31.5" customHeight="1" x14ac:dyDescent="0.25">
      <c r="A184" s="6">
        <v>117</v>
      </c>
      <c r="B184" s="3" t="s">
        <v>138</v>
      </c>
      <c r="C184" s="77" t="s">
        <v>172</v>
      </c>
      <c r="D184" s="4">
        <v>5</v>
      </c>
      <c r="E184" s="55">
        <v>0</v>
      </c>
      <c r="F184" s="54">
        <f t="shared" si="7"/>
        <v>0</v>
      </c>
    </row>
    <row r="185" spans="1:6" ht="75" customHeight="1" x14ac:dyDescent="0.25">
      <c r="A185" s="6">
        <v>118</v>
      </c>
      <c r="B185" s="3" t="s">
        <v>175</v>
      </c>
      <c r="C185" s="77" t="s">
        <v>172</v>
      </c>
      <c r="D185" s="78">
        <v>2</v>
      </c>
      <c r="E185" s="55">
        <v>0</v>
      </c>
      <c r="F185" s="54">
        <f t="shared" si="7"/>
        <v>0</v>
      </c>
    </row>
    <row r="186" spans="1:6" ht="60" x14ac:dyDescent="0.25">
      <c r="A186" s="6">
        <v>119</v>
      </c>
      <c r="B186" s="3" t="s">
        <v>176</v>
      </c>
      <c r="C186" s="77" t="s">
        <v>172</v>
      </c>
      <c r="D186" s="78">
        <v>2</v>
      </c>
      <c r="E186" s="55">
        <v>0</v>
      </c>
      <c r="F186" s="54">
        <f t="shared" si="7"/>
        <v>0</v>
      </c>
    </row>
    <row r="187" spans="1:6" ht="57.75" customHeight="1" x14ac:dyDescent="0.25">
      <c r="A187" s="6">
        <v>120</v>
      </c>
      <c r="B187" s="3" t="s">
        <v>274</v>
      </c>
      <c r="C187" s="77" t="s">
        <v>172</v>
      </c>
      <c r="D187" s="78">
        <v>2</v>
      </c>
      <c r="E187" s="55">
        <v>0</v>
      </c>
      <c r="F187" s="54">
        <f t="shared" si="7"/>
        <v>0</v>
      </c>
    </row>
    <row r="188" spans="1:6" ht="84" customHeight="1" x14ac:dyDescent="0.25">
      <c r="A188" s="6">
        <v>121</v>
      </c>
      <c r="B188" s="3" t="s">
        <v>117</v>
      </c>
      <c r="C188" s="77" t="s">
        <v>172</v>
      </c>
      <c r="D188" s="4">
        <v>3</v>
      </c>
      <c r="E188" s="55">
        <v>0</v>
      </c>
      <c r="F188" s="54">
        <f t="shared" si="7"/>
        <v>0</v>
      </c>
    </row>
    <row r="189" spans="1:6" ht="61.5" customHeight="1" x14ac:dyDescent="0.25">
      <c r="A189" s="6">
        <v>122</v>
      </c>
      <c r="B189" s="3" t="s">
        <v>177</v>
      </c>
      <c r="C189" s="77" t="s">
        <v>172</v>
      </c>
      <c r="D189" s="78">
        <v>5</v>
      </c>
      <c r="E189" s="55">
        <v>0</v>
      </c>
      <c r="F189" s="54">
        <f t="shared" si="7"/>
        <v>0</v>
      </c>
    </row>
    <row r="190" spans="1:6" ht="51.75" customHeight="1" x14ac:dyDescent="0.25">
      <c r="A190" s="6">
        <v>123</v>
      </c>
      <c r="B190" s="3" t="s">
        <v>110</v>
      </c>
      <c r="C190" s="77" t="s">
        <v>172</v>
      </c>
      <c r="D190" s="4">
        <v>200</v>
      </c>
      <c r="E190" s="55">
        <v>0</v>
      </c>
      <c r="F190" s="54">
        <f t="shared" si="7"/>
        <v>0</v>
      </c>
    </row>
    <row r="191" spans="1:6" ht="56.25" customHeight="1" x14ac:dyDescent="0.25">
      <c r="A191" s="6">
        <v>124</v>
      </c>
      <c r="B191" s="3" t="s">
        <v>111</v>
      </c>
      <c r="C191" s="77" t="s">
        <v>172</v>
      </c>
      <c r="D191" s="4">
        <v>200</v>
      </c>
      <c r="E191" s="55">
        <v>0</v>
      </c>
      <c r="F191" s="54">
        <f t="shared" si="7"/>
        <v>0</v>
      </c>
    </row>
    <row r="192" spans="1:6" ht="49.5" customHeight="1" x14ac:dyDescent="0.25">
      <c r="A192" s="6">
        <v>125</v>
      </c>
      <c r="B192" s="3" t="s">
        <v>275</v>
      </c>
      <c r="C192" s="77" t="s">
        <v>172</v>
      </c>
      <c r="D192" s="4">
        <v>2</v>
      </c>
      <c r="E192" s="55">
        <v>0</v>
      </c>
      <c r="F192" s="54">
        <f t="shared" si="7"/>
        <v>0</v>
      </c>
    </row>
    <row r="193" spans="1:982" ht="36.75" customHeight="1" x14ac:dyDescent="0.25">
      <c r="A193" s="6">
        <v>126</v>
      </c>
      <c r="B193" s="13" t="s">
        <v>221</v>
      </c>
      <c r="C193" s="77" t="s">
        <v>172</v>
      </c>
      <c r="D193" s="4">
        <v>28</v>
      </c>
      <c r="E193" s="55">
        <v>0</v>
      </c>
      <c r="F193" s="54">
        <f t="shared" si="7"/>
        <v>0</v>
      </c>
    </row>
    <row r="194" spans="1:982" ht="54" customHeight="1" x14ac:dyDescent="0.25">
      <c r="A194" s="6">
        <v>127</v>
      </c>
      <c r="B194" s="3" t="s">
        <v>93</v>
      </c>
      <c r="C194" s="77" t="s">
        <v>172</v>
      </c>
      <c r="D194" s="4">
        <v>14</v>
      </c>
      <c r="E194" s="55">
        <v>0</v>
      </c>
      <c r="F194" s="54">
        <f t="shared" si="7"/>
        <v>0</v>
      </c>
    </row>
    <row r="195" spans="1:982" ht="36.75" customHeight="1" x14ac:dyDescent="0.25">
      <c r="A195" s="6">
        <v>128</v>
      </c>
      <c r="B195" s="3" t="s">
        <v>258</v>
      </c>
      <c r="C195" s="77" t="s">
        <v>172</v>
      </c>
      <c r="D195" s="78">
        <v>2</v>
      </c>
      <c r="E195" s="55">
        <v>0</v>
      </c>
      <c r="F195" s="54">
        <f t="shared" si="7"/>
        <v>0</v>
      </c>
    </row>
    <row r="196" spans="1:982" ht="52.5" customHeight="1" x14ac:dyDescent="0.25">
      <c r="A196" s="6">
        <v>129</v>
      </c>
      <c r="B196" s="3" t="s">
        <v>34</v>
      </c>
      <c r="C196" s="77" t="s">
        <v>172</v>
      </c>
      <c r="D196" s="4">
        <v>3</v>
      </c>
      <c r="E196" s="55">
        <v>0</v>
      </c>
      <c r="F196" s="54">
        <f t="shared" si="7"/>
        <v>0</v>
      </c>
    </row>
    <row r="197" spans="1:982" ht="36.75" customHeight="1" x14ac:dyDescent="0.25">
      <c r="A197" s="6">
        <v>130</v>
      </c>
      <c r="B197" s="3" t="s">
        <v>112</v>
      </c>
      <c r="C197" s="77" t="s">
        <v>172</v>
      </c>
      <c r="D197" s="4">
        <v>6</v>
      </c>
      <c r="E197" s="55">
        <v>0</v>
      </c>
      <c r="F197" s="54">
        <f t="shared" si="7"/>
        <v>0</v>
      </c>
    </row>
    <row r="198" spans="1:982" ht="45" x14ac:dyDescent="0.25">
      <c r="A198" s="6">
        <v>131</v>
      </c>
      <c r="B198" s="3" t="s">
        <v>113</v>
      </c>
      <c r="C198" s="77" t="s">
        <v>172</v>
      </c>
      <c r="D198" s="4">
        <v>14</v>
      </c>
      <c r="E198" s="55">
        <v>0</v>
      </c>
      <c r="F198" s="54">
        <f t="shared" si="7"/>
        <v>0</v>
      </c>
    </row>
    <row r="199" spans="1:982" ht="34.5" customHeight="1" x14ac:dyDescent="0.25">
      <c r="A199" s="6">
        <v>132</v>
      </c>
      <c r="B199" s="3" t="s">
        <v>114</v>
      </c>
      <c r="C199" s="77" t="s">
        <v>172</v>
      </c>
      <c r="D199" s="4">
        <v>12</v>
      </c>
      <c r="E199" s="55">
        <v>0</v>
      </c>
      <c r="F199" s="54">
        <f t="shared" si="7"/>
        <v>0</v>
      </c>
    </row>
    <row r="200" spans="1:982" ht="34.5" customHeight="1" x14ac:dyDescent="0.25">
      <c r="A200" s="6">
        <v>133</v>
      </c>
      <c r="B200" s="3" t="s">
        <v>139</v>
      </c>
      <c r="C200" s="77" t="s">
        <v>172</v>
      </c>
      <c r="D200" s="4">
        <v>3</v>
      </c>
      <c r="E200" s="55">
        <v>0</v>
      </c>
      <c r="F200" s="54">
        <f t="shared" si="7"/>
        <v>0</v>
      </c>
    </row>
    <row r="201" spans="1:982" ht="30.75" customHeight="1" x14ac:dyDescent="0.25">
      <c r="A201" s="6">
        <v>134</v>
      </c>
      <c r="B201" s="1" t="s">
        <v>33</v>
      </c>
      <c r="C201" s="77" t="s">
        <v>172</v>
      </c>
      <c r="D201" s="4">
        <v>1</v>
      </c>
      <c r="E201" s="55">
        <v>0</v>
      </c>
      <c r="F201" s="54">
        <f t="shared" si="7"/>
        <v>0</v>
      </c>
    </row>
    <row r="202" spans="1:982" ht="32.25" customHeight="1" x14ac:dyDescent="0.25">
      <c r="A202" s="6">
        <v>135</v>
      </c>
      <c r="B202" s="3" t="s">
        <v>116</v>
      </c>
      <c r="C202" s="77" t="s">
        <v>172</v>
      </c>
      <c r="D202" s="4">
        <v>44</v>
      </c>
      <c r="E202" s="55">
        <v>0</v>
      </c>
      <c r="F202" s="54">
        <f t="shared" si="7"/>
        <v>0</v>
      </c>
    </row>
    <row r="203" spans="1:982" ht="28.5" customHeight="1" x14ac:dyDescent="0.25">
      <c r="A203" s="6">
        <v>136</v>
      </c>
      <c r="B203" s="3" t="s">
        <v>115</v>
      </c>
      <c r="C203" s="77" t="s">
        <v>172</v>
      </c>
      <c r="D203" s="4">
        <v>1</v>
      </c>
      <c r="E203" s="55">
        <v>0</v>
      </c>
      <c r="F203" s="54">
        <f t="shared" si="7"/>
        <v>0</v>
      </c>
    </row>
    <row r="204" spans="1:982" ht="26.25" customHeight="1" x14ac:dyDescent="0.25">
      <c r="C204" s="116" t="s">
        <v>35</v>
      </c>
      <c r="D204" s="116"/>
      <c r="E204" s="116"/>
      <c r="F204" s="35">
        <f>ROUND(SUM(F181:F203),2)</f>
        <v>0</v>
      </c>
    </row>
    <row r="205" spans="1:982" ht="26.25" customHeight="1" x14ac:dyDescent="0.25">
      <c r="C205" s="117" t="s">
        <v>17</v>
      </c>
      <c r="D205" s="117"/>
      <c r="E205" s="117"/>
      <c r="F205" s="34">
        <f>ROUND((F204*0.24),2)</f>
        <v>0</v>
      </c>
    </row>
    <row r="206" spans="1:982" ht="26.25" customHeight="1" x14ac:dyDescent="0.25">
      <c r="C206" s="116" t="s">
        <v>36</v>
      </c>
      <c r="D206" s="116"/>
      <c r="E206" s="116"/>
      <c r="F206" s="35">
        <f>ROUND((F204+F205),2)</f>
        <v>0</v>
      </c>
    </row>
    <row r="207" spans="1:982" s="65" customFormat="1" ht="26.25" customHeight="1" x14ac:dyDescent="0.25">
      <c r="A207" s="45"/>
      <c r="B207" s="45"/>
      <c r="C207" s="43"/>
      <c r="D207" s="43"/>
      <c r="E207" s="43"/>
      <c r="F207" s="44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  <c r="IY207" s="45"/>
      <c r="IZ207" s="45"/>
      <c r="JA207" s="45"/>
      <c r="JB207" s="45"/>
      <c r="JC207" s="45"/>
      <c r="JD207" s="45"/>
      <c r="JE207" s="45"/>
      <c r="JF207" s="45"/>
      <c r="JG207" s="45"/>
      <c r="JH207" s="45"/>
      <c r="JI207" s="45"/>
      <c r="JJ207" s="45"/>
      <c r="JK207" s="45"/>
      <c r="JL207" s="45"/>
      <c r="JM207" s="45"/>
      <c r="JN207" s="45"/>
      <c r="JO207" s="45"/>
      <c r="JP207" s="45"/>
      <c r="JQ207" s="45"/>
      <c r="JR207" s="45"/>
      <c r="JS207" s="45"/>
      <c r="JT207" s="45"/>
      <c r="JU207" s="45"/>
      <c r="JV207" s="45"/>
      <c r="JW207" s="45"/>
      <c r="JX207" s="45"/>
      <c r="JY207" s="45"/>
      <c r="JZ207" s="45"/>
      <c r="KA207" s="45"/>
      <c r="KB207" s="45"/>
      <c r="KC207" s="45"/>
      <c r="KD207" s="45"/>
      <c r="KE207" s="45"/>
      <c r="KF207" s="45"/>
      <c r="KG207" s="45"/>
      <c r="KH207" s="45"/>
      <c r="KI207" s="45"/>
      <c r="KJ207" s="45"/>
      <c r="KK207" s="45"/>
      <c r="KL207" s="45"/>
      <c r="KM207" s="45"/>
      <c r="KN207" s="45"/>
      <c r="KO207" s="45"/>
      <c r="KP207" s="45"/>
      <c r="KQ207" s="45"/>
      <c r="KR207" s="45"/>
      <c r="KS207" s="45"/>
      <c r="KT207" s="45"/>
      <c r="KU207" s="45"/>
      <c r="KV207" s="45"/>
      <c r="KW207" s="45"/>
      <c r="KX207" s="45"/>
      <c r="KY207" s="45"/>
      <c r="KZ207" s="45"/>
      <c r="LA207" s="45"/>
      <c r="LB207" s="45"/>
      <c r="LC207" s="45"/>
      <c r="LD207" s="45"/>
      <c r="LE207" s="45"/>
      <c r="LF207" s="45"/>
      <c r="LG207" s="45"/>
      <c r="LH207" s="45"/>
      <c r="LI207" s="45"/>
      <c r="LJ207" s="45"/>
      <c r="LK207" s="45"/>
      <c r="LL207" s="45"/>
      <c r="LM207" s="45"/>
      <c r="LN207" s="45"/>
      <c r="LO207" s="45"/>
      <c r="LP207" s="45"/>
      <c r="LQ207" s="45"/>
      <c r="LR207" s="45"/>
      <c r="LS207" s="45"/>
      <c r="LT207" s="45"/>
      <c r="LU207" s="45"/>
      <c r="LV207" s="45"/>
      <c r="LW207" s="45"/>
      <c r="LX207" s="45"/>
      <c r="LY207" s="45"/>
      <c r="LZ207" s="45"/>
      <c r="MA207" s="45"/>
      <c r="MB207" s="45"/>
      <c r="MC207" s="45"/>
      <c r="MD207" s="45"/>
      <c r="ME207" s="45"/>
      <c r="MF207" s="45"/>
      <c r="MG207" s="45"/>
      <c r="MH207" s="45"/>
      <c r="MI207" s="45"/>
      <c r="MJ207" s="45"/>
      <c r="MK207" s="45"/>
      <c r="ML207" s="45"/>
      <c r="MM207" s="45"/>
      <c r="MN207" s="45"/>
      <c r="MO207" s="45"/>
      <c r="MP207" s="45"/>
      <c r="MQ207" s="45"/>
      <c r="MR207" s="45"/>
      <c r="MS207" s="45"/>
      <c r="MT207" s="45"/>
      <c r="MU207" s="45"/>
      <c r="MV207" s="45"/>
      <c r="MW207" s="45"/>
      <c r="MX207" s="45"/>
      <c r="MY207" s="45"/>
      <c r="MZ207" s="45"/>
      <c r="NA207" s="45"/>
      <c r="NB207" s="45"/>
      <c r="NC207" s="45"/>
      <c r="ND207" s="45"/>
      <c r="NE207" s="45"/>
      <c r="NF207" s="45"/>
      <c r="NG207" s="45"/>
      <c r="NH207" s="45"/>
      <c r="NI207" s="45"/>
      <c r="NJ207" s="45"/>
      <c r="NK207" s="45"/>
      <c r="NL207" s="45"/>
      <c r="NM207" s="45"/>
      <c r="NN207" s="45"/>
      <c r="NO207" s="45"/>
      <c r="NP207" s="45"/>
      <c r="NQ207" s="45"/>
      <c r="NR207" s="45"/>
      <c r="NS207" s="45"/>
      <c r="NT207" s="45"/>
      <c r="NU207" s="45"/>
      <c r="NV207" s="45"/>
      <c r="NW207" s="45"/>
      <c r="NX207" s="45"/>
      <c r="NY207" s="45"/>
      <c r="NZ207" s="45"/>
      <c r="OA207" s="45"/>
      <c r="OB207" s="45"/>
      <c r="OC207" s="45"/>
      <c r="OD207" s="45"/>
      <c r="OE207" s="45"/>
      <c r="OF207" s="45"/>
      <c r="OG207" s="45"/>
      <c r="OH207" s="45"/>
      <c r="OI207" s="45"/>
      <c r="OJ207" s="45"/>
      <c r="OK207" s="45"/>
      <c r="OL207" s="45"/>
      <c r="OM207" s="45"/>
      <c r="ON207" s="45"/>
      <c r="OO207" s="45"/>
      <c r="OP207" s="45"/>
      <c r="OQ207" s="45"/>
      <c r="OR207" s="45"/>
      <c r="OS207" s="45"/>
      <c r="OT207" s="45"/>
      <c r="OU207" s="45"/>
      <c r="OV207" s="45"/>
      <c r="OW207" s="45"/>
      <c r="OX207" s="45"/>
      <c r="OY207" s="45"/>
      <c r="OZ207" s="45"/>
      <c r="PA207" s="45"/>
      <c r="PB207" s="45"/>
      <c r="PC207" s="45"/>
      <c r="PD207" s="45"/>
      <c r="PE207" s="45"/>
      <c r="PF207" s="45"/>
      <c r="PG207" s="45"/>
      <c r="PH207" s="45"/>
      <c r="PI207" s="45"/>
      <c r="PJ207" s="45"/>
      <c r="PK207" s="45"/>
      <c r="PL207" s="45"/>
      <c r="PM207" s="45"/>
      <c r="PN207" s="45"/>
      <c r="PO207" s="45"/>
      <c r="PP207" s="45"/>
      <c r="PQ207" s="45"/>
      <c r="PR207" s="45"/>
      <c r="PS207" s="45"/>
      <c r="PT207" s="45"/>
      <c r="PU207" s="45"/>
      <c r="PV207" s="45"/>
      <c r="PW207" s="45"/>
      <c r="PX207" s="45"/>
      <c r="PY207" s="45"/>
      <c r="PZ207" s="45"/>
      <c r="QA207" s="45"/>
      <c r="QB207" s="45"/>
      <c r="QC207" s="45"/>
      <c r="QD207" s="45"/>
      <c r="QE207" s="45"/>
      <c r="QF207" s="45"/>
      <c r="QG207" s="45"/>
      <c r="QH207" s="45"/>
      <c r="QI207" s="45"/>
      <c r="QJ207" s="45"/>
      <c r="QK207" s="45"/>
      <c r="QL207" s="45"/>
      <c r="QM207" s="45"/>
      <c r="QN207" s="45"/>
      <c r="QO207" s="45"/>
      <c r="QP207" s="45"/>
      <c r="QQ207" s="45"/>
      <c r="QR207" s="45"/>
      <c r="QS207" s="45"/>
      <c r="QT207" s="45"/>
      <c r="QU207" s="45"/>
      <c r="QV207" s="45"/>
      <c r="QW207" s="45"/>
      <c r="QX207" s="45"/>
      <c r="QY207" s="45"/>
      <c r="QZ207" s="45"/>
      <c r="RA207" s="45"/>
      <c r="RB207" s="45"/>
      <c r="RC207" s="45"/>
      <c r="RD207" s="45"/>
      <c r="RE207" s="45"/>
      <c r="RF207" s="45"/>
      <c r="RG207" s="45"/>
      <c r="RH207" s="45"/>
      <c r="RI207" s="45"/>
      <c r="RJ207" s="45"/>
      <c r="RK207" s="45"/>
      <c r="RL207" s="45"/>
      <c r="RM207" s="45"/>
      <c r="RN207" s="45"/>
      <c r="RO207" s="45"/>
      <c r="RP207" s="45"/>
      <c r="RQ207" s="45"/>
      <c r="RR207" s="45"/>
      <c r="RS207" s="45"/>
      <c r="RT207" s="45"/>
      <c r="RU207" s="45"/>
      <c r="RV207" s="45"/>
      <c r="RW207" s="45"/>
      <c r="RX207" s="45"/>
      <c r="RY207" s="45"/>
      <c r="RZ207" s="45"/>
      <c r="SA207" s="45"/>
      <c r="SB207" s="45"/>
      <c r="SC207" s="45"/>
      <c r="SD207" s="45"/>
      <c r="SE207" s="45"/>
      <c r="SF207" s="45"/>
      <c r="SG207" s="45"/>
      <c r="SH207" s="45"/>
      <c r="SI207" s="45"/>
      <c r="SJ207" s="45"/>
      <c r="SK207" s="45"/>
      <c r="SL207" s="45"/>
      <c r="SM207" s="45"/>
      <c r="SN207" s="45"/>
      <c r="SO207" s="45"/>
      <c r="SP207" s="45"/>
      <c r="SQ207" s="45"/>
      <c r="SR207" s="45"/>
      <c r="SS207" s="45"/>
      <c r="ST207" s="45"/>
      <c r="SU207" s="45"/>
      <c r="SV207" s="45"/>
      <c r="SW207" s="45"/>
      <c r="SX207" s="45"/>
      <c r="SY207" s="45"/>
      <c r="SZ207" s="45"/>
      <c r="TA207" s="45"/>
      <c r="TB207" s="45"/>
      <c r="TC207" s="45"/>
      <c r="TD207" s="45"/>
      <c r="TE207" s="45"/>
      <c r="TF207" s="45"/>
      <c r="TG207" s="45"/>
      <c r="TH207" s="45"/>
      <c r="TI207" s="45"/>
      <c r="TJ207" s="45"/>
      <c r="TK207" s="45"/>
      <c r="TL207" s="45"/>
      <c r="TM207" s="45"/>
      <c r="TN207" s="45"/>
      <c r="TO207" s="45"/>
      <c r="TP207" s="45"/>
      <c r="TQ207" s="45"/>
      <c r="TR207" s="45"/>
      <c r="TS207" s="45"/>
      <c r="TT207" s="45"/>
      <c r="TU207" s="45"/>
      <c r="TV207" s="45"/>
      <c r="TW207" s="45"/>
      <c r="TX207" s="45"/>
      <c r="TY207" s="45"/>
      <c r="TZ207" s="45"/>
      <c r="UA207" s="45"/>
      <c r="UB207" s="45"/>
      <c r="UC207" s="45"/>
      <c r="UD207" s="45"/>
      <c r="UE207" s="45"/>
      <c r="UF207" s="45"/>
      <c r="UG207" s="45"/>
      <c r="UH207" s="45"/>
      <c r="UI207" s="45"/>
      <c r="UJ207" s="45"/>
      <c r="UK207" s="45"/>
      <c r="UL207" s="45"/>
      <c r="UM207" s="45"/>
      <c r="UN207" s="45"/>
      <c r="UO207" s="45"/>
      <c r="UP207" s="45"/>
      <c r="UQ207" s="45"/>
      <c r="UR207" s="45"/>
      <c r="US207" s="45"/>
      <c r="UT207" s="45"/>
      <c r="UU207" s="45"/>
      <c r="UV207" s="45"/>
      <c r="UW207" s="45"/>
      <c r="UX207" s="45"/>
      <c r="UY207" s="45"/>
      <c r="UZ207" s="45"/>
      <c r="VA207" s="45"/>
      <c r="VB207" s="45"/>
      <c r="VC207" s="45"/>
      <c r="VD207" s="45"/>
      <c r="VE207" s="45"/>
      <c r="VF207" s="45"/>
      <c r="VG207" s="45"/>
      <c r="VH207" s="45"/>
      <c r="VI207" s="45"/>
      <c r="VJ207" s="45"/>
      <c r="VK207" s="45"/>
      <c r="VL207" s="45"/>
      <c r="VM207" s="45"/>
      <c r="VN207" s="45"/>
      <c r="VO207" s="45"/>
      <c r="VP207" s="45"/>
      <c r="VQ207" s="45"/>
      <c r="VR207" s="45"/>
      <c r="VS207" s="45"/>
      <c r="VT207" s="45"/>
      <c r="VU207" s="45"/>
      <c r="VV207" s="45"/>
      <c r="VW207" s="45"/>
      <c r="VX207" s="45"/>
      <c r="VY207" s="45"/>
      <c r="VZ207" s="45"/>
      <c r="WA207" s="45"/>
      <c r="WB207" s="45"/>
      <c r="WC207" s="45"/>
      <c r="WD207" s="45"/>
      <c r="WE207" s="45"/>
      <c r="WF207" s="45"/>
      <c r="WG207" s="45"/>
      <c r="WH207" s="45"/>
      <c r="WI207" s="45"/>
      <c r="WJ207" s="45"/>
      <c r="WK207" s="45"/>
      <c r="WL207" s="45"/>
      <c r="WM207" s="45"/>
      <c r="WN207" s="45"/>
      <c r="WO207" s="45"/>
      <c r="WP207" s="45"/>
      <c r="WQ207" s="45"/>
      <c r="WR207" s="45"/>
      <c r="WS207" s="45"/>
      <c r="WT207" s="45"/>
      <c r="WU207" s="45"/>
      <c r="WV207" s="45"/>
      <c r="WW207" s="45"/>
      <c r="WX207" s="45"/>
      <c r="WY207" s="45"/>
      <c r="WZ207" s="45"/>
      <c r="XA207" s="45"/>
      <c r="XB207" s="45"/>
      <c r="XC207" s="45"/>
      <c r="XD207" s="45"/>
      <c r="XE207" s="45"/>
      <c r="XF207" s="45"/>
      <c r="XG207" s="45"/>
      <c r="XH207" s="45"/>
      <c r="XI207" s="45"/>
      <c r="XJ207" s="45"/>
      <c r="XK207" s="45"/>
      <c r="XL207" s="45"/>
      <c r="XM207" s="45"/>
      <c r="XN207" s="45"/>
      <c r="XO207" s="45"/>
      <c r="XP207" s="45"/>
      <c r="XQ207" s="45"/>
      <c r="XR207" s="45"/>
      <c r="XS207" s="45"/>
      <c r="XT207" s="45"/>
      <c r="XU207" s="45"/>
      <c r="XV207" s="45"/>
      <c r="XW207" s="45"/>
      <c r="XX207" s="45"/>
      <c r="XY207" s="45"/>
      <c r="XZ207" s="45"/>
      <c r="YA207" s="45"/>
      <c r="YB207" s="45"/>
      <c r="YC207" s="45"/>
      <c r="YD207" s="45"/>
      <c r="YE207" s="45"/>
      <c r="YF207" s="45"/>
      <c r="YG207" s="45"/>
      <c r="YH207" s="45"/>
      <c r="YI207" s="45"/>
      <c r="YJ207" s="45"/>
      <c r="YK207" s="45"/>
      <c r="YL207" s="45"/>
      <c r="YM207" s="45"/>
      <c r="YN207" s="45"/>
      <c r="YO207" s="45"/>
      <c r="YP207" s="45"/>
      <c r="YQ207" s="45"/>
      <c r="YR207" s="45"/>
      <c r="YS207" s="45"/>
      <c r="YT207" s="45"/>
      <c r="YU207" s="45"/>
      <c r="YV207" s="45"/>
      <c r="YW207" s="45"/>
      <c r="YX207" s="45"/>
      <c r="YY207" s="45"/>
      <c r="YZ207" s="45"/>
      <c r="ZA207" s="45"/>
      <c r="ZB207" s="45"/>
      <c r="ZC207" s="45"/>
      <c r="ZD207" s="45"/>
      <c r="ZE207" s="45"/>
      <c r="ZF207" s="45"/>
      <c r="ZG207" s="45"/>
      <c r="ZH207" s="45"/>
      <c r="ZI207" s="45"/>
      <c r="ZJ207" s="45"/>
      <c r="ZK207" s="45"/>
      <c r="ZL207" s="45"/>
      <c r="ZM207" s="45"/>
      <c r="ZN207" s="45"/>
      <c r="ZO207" s="45"/>
      <c r="ZP207" s="45"/>
      <c r="ZQ207" s="45"/>
      <c r="ZR207" s="45"/>
      <c r="ZS207" s="45"/>
      <c r="ZT207" s="45"/>
      <c r="ZU207" s="45"/>
      <c r="ZV207" s="45"/>
      <c r="ZW207" s="45"/>
      <c r="ZX207" s="45"/>
      <c r="ZY207" s="45"/>
      <c r="ZZ207" s="45"/>
      <c r="AAA207" s="45"/>
      <c r="AAB207" s="45"/>
      <c r="AAC207" s="45"/>
      <c r="AAD207" s="45"/>
      <c r="AAE207" s="45"/>
      <c r="AAF207" s="45"/>
      <c r="AAG207" s="45"/>
      <c r="AAH207" s="45"/>
      <c r="AAI207" s="45"/>
      <c r="AAJ207" s="45"/>
      <c r="AAK207" s="45"/>
      <c r="AAL207" s="45"/>
      <c r="AAM207" s="45"/>
      <c r="AAN207" s="45"/>
      <c r="AAO207" s="45"/>
      <c r="AAP207" s="45"/>
      <c r="AAQ207" s="45"/>
      <c r="AAR207" s="45"/>
      <c r="AAS207" s="45"/>
      <c r="AAT207" s="45"/>
      <c r="AAU207" s="45"/>
      <c r="AAV207" s="45"/>
      <c r="AAW207" s="45"/>
      <c r="AAX207" s="45"/>
      <c r="AAY207" s="45"/>
      <c r="AAZ207" s="45"/>
      <c r="ABA207" s="45"/>
      <c r="ABB207" s="45"/>
      <c r="ABC207" s="45"/>
      <c r="ABD207" s="45"/>
      <c r="ABE207" s="45"/>
      <c r="ABF207" s="45"/>
      <c r="ABG207" s="45"/>
      <c r="ABH207" s="45"/>
      <c r="ABI207" s="45"/>
      <c r="ABJ207" s="45"/>
      <c r="ABK207" s="45"/>
      <c r="ABL207" s="45"/>
      <c r="ABM207" s="45"/>
      <c r="ABN207" s="45"/>
      <c r="ABO207" s="45"/>
      <c r="ABP207" s="45"/>
      <c r="ABQ207" s="45"/>
      <c r="ABR207" s="45"/>
      <c r="ABS207" s="45"/>
      <c r="ABT207" s="45"/>
      <c r="ABU207" s="45"/>
      <c r="ABV207" s="45"/>
      <c r="ABW207" s="45"/>
      <c r="ABX207" s="45"/>
      <c r="ABY207" s="45"/>
      <c r="ABZ207" s="45"/>
      <c r="ACA207" s="45"/>
      <c r="ACB207" s="45"/>
      <c r="ACC207" s="45"/>
      <c r="ACD207" s="45"/>
      <c r="ACE207" s="45"/>
      <c r="ACF207" s="45"/>
      <c r="ACG207" s="45"/>
      <c r="ACH207" s="45"/>
      <c r="ACI207" s="45"/>
      <c r="ACJ207" s="45"/>
      <c r="ACK207" s="45"/>
      <c r="ACL207" s="45"/>
      <c r="ACM207" s="45"/>
      <c r="ACN207" s="45"/>
      <c r="ACO207" s="45"/>
      <c r="ACP207" s="45"/>
      <c r="ACQ207" s="45"/>
      <c r="ACR207" s="45"/>
      <c r="ACS207" s="45"/>
      <c r="ACT207" s="45"/>
      <c r="ACU207" s="45"/>
      <c r="ACV207" s="45"/>
      <c r="ACW207" s="45"/>
      <c r="ACX207" s="45"/>
      <c r="ACY207" s="45"/>
      <c r="ACZ207" s="45"/>
      <c r="ADA207" s="45"/>
      <c r="ADB207" s="45"/>
      <c r="ADC207" s="45"/>
      <c r="ADD207" s="45"/>
      <c r="ADE207" s="45"/>
      <c r="ADF207" s="45"/>
      <c r="ADG207" s="45"/>
      <c r="ADH207" s="45"/>
      <c r="ADI207" s="45"/>
      <c r="ADJ207" s="45"/>
      <c r="ADK207" s="45"/>
      <c r="ADL207" s="45"/>
      <c r="ADM207" s="45"/>
      <c r="ADN207" s="45"/>
      <c r="ADO207" s="45"/>
      <c r="ADP207" s="45"/>
      <c r="ADQ207" s="45"/>
      <c r="ADR207" s="45"/>
      <c r="ADS207" s="45"/>
      <c r="ADT207" s="45"/>
      <c r="ADU207" s="45"/>
      <c r="ADV207" s="45"/>
      <c r="ADW207" s="45"/>
      <c r="ADX207" s="45"/>
      <c r="ADY207" s="45"/>
      <c r="ADZ207" s="45"/>
      <c r="AEA207" s="45"/>
      <c r="AEB207" s="45"/>
      <c r="AEC207" s="45"/>
      <c r="AED207" s="45"/>
      <c r="AEE207" s="45"/>
      <c r="AEF207" s="45"/>
      <c r="AEG207" s="45"/>
      <c r="AEH207" s="45"/>
      <c r="AEI207" s="45"/>
      <c r="AEJ207" s="45"/>
      <c r="AEK207" s="45"/>
      <c r="AEL207" s="45"/>
      <c r="AEM207" s="45"/>
      <c r="AEN207" s="45"/>
      <c r="AEO207" s="45"/>
      <c r="AEP207" s="45"/>
      <c r="AEQ207" s="45"/>
      <c r="AER207" s="45"/>
      <c r="AES207" s="45"/>
      <c r="AET207" s="45"/>
      <c r="AEU207" s="45"/>
      <c r="AEV207" s="45"/>
      <c r="AEW207" s="45"/>
      <c r="AEX207" s="45"/>
      <c r="AEY207" s="45"/>
      <c r="AEZ207" s="45"/>
      <c r="AFA207" s="45"/>
      <c r="AFB207" s="45"/>
      <c r="AFC207" s="45"/>
      <c r="AFD207" s="45"/>
      <c r="AFE207" s="45"/>
      <c r="AFF207" s="45"/>
      <c r="AFG207" s="45"/>
      <c r="AFH207" s="45"/>
      <c r="AFI207" s="45"/>
      <c r="AFJ207" s="45"/>
      <c r="AFK207" s="45"/>
      <c r="AFL207" s="45"/>
      <c r="AFM207" s="45"/>
      <c r="AFN207" s="45"/>
      <c r="AFO207" s="45"/>
      <c r="AFP207" s="45"/>
      <c r="AFQ207" s="45"/>
      <c r="AFR207" s="45"/>
      <c r="AFS207" s="45"/>
      <c r="AFT207" s="45"/>
      <c r="AFU207" s="45"/>
      <c r="AFV207" s="45"/>
      <c r="AFW207" s="45"/>
      <c r="AFX207" s="45"/>
      <c r="AFY207" s="45"/>
      <c r="AFZ207" s="45"/>
      <c r="AGA207" s="45"/>
      <c r="AGB207" s="45"/>
      <c r="AGC207" s="45"/>
      <c r="AGD207" s="45"/>
      <c r="AGE207" s="45"/>
      <c r="AGF207" s="45"/>
      <c r="AGG207" s="45"/>
      <c r="AGH207" s="45"/>
      <c r="AGI207" s="45"/>
      <c r="AGJ207" s="45"/>
      <c r="AGK207" s="45"/>
      <c r="AGL207" s="45"/>
      <c r="AGM207" s="45"/>
      <c r="AGN207" s="45"/>
      <c r="AGO207" s="45"/>
      <c r="AGP207" s="45"/>
      <c r="AGQ207" s="45"/>
      <c r="AGR207" s="45"/>
      <c r="AGS207" s="45"/>
      <c r="AGT207" s="45"/>
      <c r="AGU207" s="45"/>
      <c r="AGV207" s="45"/>
      <c r="AGW207" s="45"/>
      <c r="AGX207" s="45"/>
      <c r="AGY207" s="45"/>
      <c r="AGZ207" s="45"/>
      <c r="AHA207" s="45"/>
      <c r="AHB207" s="45"/>
      <c r="AHC207" s="45"/>
      <c r="AHD207" s="45"/>
      <c r="AHE207" s="45"/>
      <c r="AHF207" s="45"/>
      <c r="AHG207" s="45"/>
      <c r="AHH207" s="45"/>
      <c r="AHI207" s="45"/>
      <c r="AHJ207" s="45"/>
      <c r="AHK207" s="45"/>
      <c r="AHL207" s="45"/>
      <c r="AHM207" s="45"/>
      <c r="AHN207" s="45"/>
      <c r="AHO207" s="45"/>
      <c r="AHP207" s="45"/>
      <c r="AHQ207" s="45"/>
      <c r="AHR207" s="45"/>
      <c r="AHS207" s="45"/>
      <c r="AHT207" s="45"/>
      <c r="AHU207" s="45"/>
      <c r="AHV207" s="45"/>
      <c r="AHW207" s="45"/>
      <c r="AHX207" s="45"/>
      <c r="AHY207" s="45"/>
      <c r="AHZ207" s="45"/>
      <c r="AIA207" s="45"/>
      <c r="AIB207" s="45"/>
      <c r="AIC207" s="45"/>
      <c r="AID207" s="45"/>
      <c r="AIE207" s="45"/>
      <c r="AIF207" s="45"/>
      <c r="AIG207" s="45"/>
      <c r="AIH207" s="45"/>
      <c r="AII207" s="45"/>
      <c r="AIJ207" s="45"/>
      <c r="AIK207" s="45"/>
      <c r="AIL207" s="45"/>
      <c r="AIM207" s="45"/>
      <c r="AIN207" s="45"/>
      <c r="AIO207" s="45"/>
      <c r="AIP207" s="45"/>
      <c r="AIQ207" s="45"/>
      <c r="AIR207" s="45"/>
      <c r="AIS207" s="45"/>
      <c r="AIT207" s="45"/>
      <c r="AIU207" s="45"/>
      <c r="AIV207" s="45"/>
      <c r="AIW207" s="45"/>
      <c r="AIX207" s="45"/>
      <c r="AIY207" s="45"/>
      <c r="AIZ207" s="45"/>
      <c r="AJA207" s="45"/>
      <c r="AJB207" s="45"/>
      <c r="AJC207" s="45"/>
      <c r="AJD207" s="45"/>
      <c r="AJE207" s="45"/>
      <c r="AJF207" s="45"/>
      <c r="AJG207" s="45"/>
      <c r="AJH207" s="45"/>
      <c r="AJI207" s="45"/>
      <c r="AJJ207" s="45"/>
      <c r="AJK207" s="45"/>
      <c r="AJL207" s="45"/>
      <c r="AJM207" s="45"/>
      <c r="AJN207" s="45"/>
      <c r="AJO207" s="45"/>
      <c r="AJP207" s="45"/>
      <c r="AJQ207" s="45"/>
      <c r="AJR207" s="45"/>
      <c r="AJS207" s="45"/>
      <c r="AJT207" s="45"/>
      <c r="AJU207" s="45"/>
      <c r="AJV207" s="45"/>
      <c r="AJW207" s="45"/>
      <c r="AJX207" s="45"/>
      <c r="AJY207" s="45"/>
      <c r="AJZ207" s="45"/>
      <c r="AKA207" s="45"/>
      <c r="AKB207" s="45"/>
      <c r="AKC207" s="45"/>
      <c r="AKD207" s="45"/>
      <c r="AKE207" s="45"/>
      <c r="AKF207" s="45"/>
      <c r="AKG207" s="45"/>
      <c r="AKH207" s="45"/>
      <c r="AKI207" s="45"/>
      <c r="AKJ207" s="45"/>
      <c r="AKK207" s="45"/>
      <c r="AKL207" s="45"/>
      <c r="AKM207" s="45"/>
      <c r="AKN207" s="45"/>
      <c r="AKO207" s="45"/>
      <c r="AKP207" s="45"/>
      <c r="AKQ207" s="45"/>
      <c r="AKR207" s="45"/>
      <c r="AKS207" s="45"/>
      <c r="AKT207" s="45"/>
    </row>
    <row r="208" spans="1:982" ht="49.5" customHeight="1" x14ac:dyDescent="0.25">
      <c r="A208" s="118" t="s">
        <v>283</v>
      </c>
      <c r="B208" s="118"/>
      <c r="C208" s="118"/>
      <c r="D208" s="118"/>
      <c r="E208" s="118"/>
      <c r="F208" s="118"/>
    </row>
    <row r="209" spans="1:6" ht="30" x14ac:dyDescent="0.25">
      <c r="A209" s="23" t="s">
        <v>0</v>
      </c>
      <c r="B209" s="24" t="s">
        <v>1</v>
      </c>
      <c r="C209" s="24" t="s">
        <v>2</v>
      </c>
      <c r="D209" s="24" t="s">
        <v>3</v>
      </c>
      <c r="E209" s="24" t="s">
        <v>4</v>
      </c>
      <c r="F209" s="24" t="s">
        <v>5</v>
      </c>
    </row>
    <row r="210" spans="1:6" ht="69" customHeight="1" x14ac:dyDescent="0.25">
      <c r="A210" s="6">
        <v>137</v>
      </c>
      <c r="B210" s="3" t="s">
        <v>109</v>
      </c>
      <c r="C210" s="77" t="s">
        <v>172</v>
      </c>
      <c r="D210" s="6">
        <v>40</v>
      </c>
      <c r="E210" s="55">
        <v>0</v>
      </c>
      <c r="F210" s="54">
        <f t="shared" ref="F210" si="8">ROUND((D210*E210),2)</f>
        <v>0</v>
      </c>
    </row>
    <row r="211" spans="1:6" ht="26.25" customHeight="1" x14ac:dyDescent="0.25">
      <c r="C211" s="116" t="s">
        <v>130</v>
      </c>
      <c r="D211" s="116"/>
      <c r="E211" s="116"/>
      <c r="F211" s="35">
        <f>ROUND(SUM(F210),2)</f>
        <v>0</v>
      </c>
    </row>
    <row r="212" spans="1:6" ht="26.25" customHeight="1" x14ac:dyDescent="0.25">
      <c r="C212" s="117" t="s">
        <v>9</v>
      </c>
      <c r="D212" s="117"/>
      <c r="E212" s="117"/>
      <c r="F212" s="34">
        <f>ROUND((F211*0.06),2)</f>
        <v>0</v>
      </c>
    </row>
    <row r="213" spans="1:6" ht="26.25" customHeight="1" x14ac:dyDescent="0.25">
      <c r="C213" s="116" t="s">
        <v>131</v>
      </c>
      <c r="D213" s="116"/>
      <c r="E213" s="116"/>
      <c r="F213" s="35">
        <f>ROUND((F211+F212),2)</f>
        <v>0</v>
      </c>
    </row>
    <row r="214" spans="1:6" ht="26.25" customHeight="1" x14ac:dyDescent="0.25">
      <c r="C214" s="39"/>
      <c r="D214" s="39"/>
      <c r="E214" s="39"/>
      <c r="F214" s="40"/>
    </row>
    <row r="215" spans="1:6" ht="24.75" customHeight="1" x14ac:dyDescent="0.25">
      <c r="C215" s="116" t="s">
        <v>52</v>
      </c>
      <c r="D215" s="116"/>
      <c r="E215" s="116"/>
      <c r="F215" s="35">
        <f>ROUND((F151+F158+F175+F204+F211),2)</f>
        <v>0</v>
      </c>
    </row>
    <row r="216" spans="1:6" ht="23.25" customHeight="1" x14ac:dyDescent="0.25">
      <c r="C216" s="116" t="s">
        <v>53</v>
      </c>
      <c r="D216" s="116"/>
      <c r="E216" s="116"/>
      <c r="F216" s="35">
        <f>ROUND((F152+F159+F176+F205+F212),2)</f>
        <v>0</v>
      </c>
    </row>
    <row r="217" spans="1:6" ht="26.25" customHeight="1" x14ac:dyDescent="0.25">
      <c r="C217" s="116" t="s">
        <v>54</v>
      </c>
      <c r="D217" s="116"/>
      <c r="E217" s="116"/>
      <c r="F217" s="35">
        <f>ROUND((F153+F160+F177+F206+F213),2)</f>
        <v>0</v>
      </c>
    </row>
    <row r="218" spans="1:6" ht="26.25" customHeight="1" x14ac:dyDescent="0.25">
      <c r="C218" s="39"/>
      <c r="D218" s="39"/>
      <c r="E218" s="39"/>
      <c r="F218" s="40"/>
    </row>
    <row r="219" spans="1:6" ht="29.25" customHeight="1" x14ac:dyDescent="0.25">
      <c r="A219" s="118" t="s">
        <v>164</v>
      </c>
      <c r="B219" s="118"/>
      <c r="C219" s="118"/>
      <c r="D219" s="118"/>
      <c r="E219" s="118"/>
      <c r="F219" s="118"/>
    </row>
    <row r="220" spans="1:6" ht="32.25" customHeight="1" x14ac:dyDescent="0.25">
      <c r="A220" s="23" t="s">
        <v>0</v>
      </c>
      <c r="B220" s="24" t="s">
        <v>1</v>
      </c>
      <c r="C220" s="24" t="s">
        <v>2</v>
      </c>
      <c r="D220" s="24" t="s">
        <v>3</v>
      </c>
      <c r="E220" s="24" t="s">
        <v>4</v>
      </c>
      <c r="F220" s="24" t="s">
        <v>5</v>
      </c>
    </row>
    <row r="221" spans="1:6" ht="51.75" customHeight="1" x14ac:dyDescent="0.25">
      <c r="A221" s="56">
        <v>138</v>
      </c>
      <c r="B221" s="1" t="s">
        <v>154</v>
      </c>
      <c r="C221" s="77" t="s">
        <v>172</v>
      </c>
      <c r="D221" s="56">
        <v>10</v>
      </c>
      <c r="E221" s="55">
        <v>0</v>
      </c>
      <c r="F221" s="54">
        <f>ROUND((D221*E221),2)</f>
        <v>0</v>
      </c>
    </row>
    <row r="222" spans="1:6" ht="26.25" customHeight="1" x14ac:dyDescent="0.25">
      <c r="C222" s="116" t="s">
        <v>68</v>
      </c>
      <c r="D222" s="116"/>
      <c r="E222" s="116"/>
      <c r="F222" s="35">
        <f>ROUND(SUM(F221:F221),2)</f>
        <v>0</v>
      </c>
    </row>
    <row r="223" spans="1:6" ht="26.25" customHeight="1" x14ac:dyDescent="0.25">
      <c r="C223" s="117" t="s">
        <v>9</v>
      </c>
      <c r="D223" s="117"/>
      <c r="E223" s="117"/>
      <c r="F223" s="34">
        <f>ROUND((F222*0.06),2)</f>
        <v>0</v>
      </c>
    </row>
    <row r="224" spans="1:6" ht="26.25" customHeight="1" x14ac:dyDescent="0.25">
      <c r="C224" s="116" t="s">
        <v>69</v>
      </c>
      <c r="D224" s="116"/>
      <c r="E224" s="116"/>
      <c r="F224" s="35">
        <f>ROUND((F222+F223),2)</f>
        <v>0</v>
      </c>
    </row>
    <row r="225" spans="1:6" ht="26.25" customHeight="1" x14ac:dyDescent="0.25">
      <c r="C225" s="39"/>
      <c r="D225" s="39"/>
      <c r="E225" s="39"/>
      <c r="F225" s="40"/>
    </row>
    <row r="226" spans="1:6" ht="33.75" customHeight="1" x14ac:dyDescent="0.25">
      <c r="A226" s="121" t="s">
        <v>140</v>
      </c>
      <c r="B226" s="121"/>
      <c r="C226" s="121"/>
      <c r="D226" s="121"/>
      <c r="E226" s="121"/>
      <c r="F226" s="121"/>
    </row>
    <row r="227" spans="1:6" ht="33.75" customHeight="1" x14ac:dyDescent="0.25">
      <c r="A227" s="118" t="s">
        <v>40</v>
      </c>
      <c r="B227" s="118"/>
      <c r="C227" s="118"/>
      <c r="D227" s="118"/>
      <c r="E227" s="118"/>
      <c r="F227" s="118"/>
    </row>
    <row r="228" spans="1:6" ht="30" x14ac:dyDescent="0.25">
      <c r="A228" s="23" t="s">
        <v>0</v>
      </c>
      <c r="B228" s="24" t="s">
        <v>1</v>
      </c>
      <c r="C228" s="24" t="s">
        <v>2</v>
      </c>
      <c r="D228" s="24" t="s">
        <v>3</v>
      </c>
      <c r="E228" s="24" t="s">
        <v>4</v>
      </c>
      <c r="F228" s="24" t="s">
        <v>5</v>
      </c>
    </row>
    <row r="229" spans="1:6" ht="38.25" customHeight="1" x14ac:dyDescent="0.25">
      <c r="A229" s="19">
        <v>139</v>
      </c>
      <c r="B229" s="13" t="s">
        <v>41</v>
      </c>
      <c r="C229" s="77" t="s">
        <v>172</v>
      </c>
      <c r="D229" s="11">
        <v>4</v>
      </c>
      <c r="E229" s="34">
        <v>0</v>
      </c>
      <c r="F229" s="54">
        <f t="shared" ref="F229:F248" si="9">ROUND((D229*E229),2)</f>
        <v>0</v>
      </c>
    </row>
    <row r="230" spans="1:6" ht="30" customHeight="1" x14ac:dyDescent="0.25">
      <c r="A230" s="19">
        <v>140</v>
      </c>
      <c r="B230" s="13" t="s">
        <v>24</v>
      </c>
      <c r="C230" s="77" t="s">
        <v>172</v>
      </c>
      <c r="D230" s="11">
        <v>9</v>
      </c>
      <c r="E230" s="34">
        <v>0</v>
      </c>
      <c r="F230" s="54">
        <f t="shared" si="9"/>
        <v>0</v>
      </c>
    </row>
    <row r="231" spans="1:6" ht="38.25" customHeight="1" x14ac:dyDescent="0.25">
      <c r="A231" s="19">
        <v>141</v>
      </c>
      <c r="B231" s="25" t="s">
        <v>220</v>
      </c>
      <c r="C231" s="77" t="s">
        <v>172</v>
      </c>
      <c r="D231" s="11">
        <v>2</v>
      </c>
      <c r="E231" s="34">
        <v>0</v>
      </c>
      <c r="F231" s="54">
        <f t="shared" si="9"/>
        <v>0</v>
      </c>
    </row>
    <row r="232" spans="1:6" ht="30" customHeight="1" x14ac:dyDescent="0.25">
      <c r="A232" s="19">
        <v>142</v>
      </c>
      <c r="B232" s="13" t="s">
        <v>174</v>
      </c>
      <c r="C232" s="77" t="s">
        <v>172</v>
      </c>
      <c r="D232" s="11">
        <v>12</v>
      </c>
      <c r="E232" s="34">
        <v>0</v>
      </c>
      <c r="F232" s="54">
        <f t="shared" si="9"/>
        <v>0</v>
      </c>
    </row>
    <row r="233" spans="1:6" ht="30" customHeight="1" x14ac:dyDescent="0.25">
      <c r="A233" s="19">
        <v>143</v>
      </c>
      <c r="B233" s="13" t="s">
        <v>7</v>
      </c>
      <c r="C233" s="77" t="s">
        <v>172</v>
      </c>
      <c r="D233" s="11">
        <v>4</v>
      </c>
      <c r="E233" s="34">
        <v>0</v>
      </c>
      <c r="F233" s="54">
        <f t="shared" si="9"/>
        <v>0</v>
      </c>
    </row>
    <row r="234" spans="1:6" ht="42.75" customHeight="1" x14ac:dyDescent="0.25">
      <c r="A234" s="19">
        <v>144</v>
      </c>
      <c r="B234" s="13" t="s">
        <v>42</v>
      </c>
      <c r="C234" s="77" t="s">
        <v>172</v>
      </c>
      <c r="D234" s="11">
        <v>14</v>
      </c>
      <c r="E234" s="34">
        <v>0</v>
      </c>
      <c r="F234" s="54">
        <f t="shared" si="9"/>
        <v>0</v>
      </c>
    </row>
    <row r="235" spans="1:6" ht="30" customHeight="1" x14ac:dyDescent="0.25">
      <c r="A235" s="19">
        <v>145</v>
      </c>
      <c r="B235" s="13" t="s">
        <v>126</v>
      </c>
      <c r="C235" s="77" t="s">
        <v>172</v>
      </c>
      <c r="D235" s="11">
        <v>2</v>
      </c>
      <c r="E235" s="34">
        <v>0</v>
      </c>
      <c r="F235" s="54">
        <f t="shared" si="9"/>
        <v>0</v>
      </c>
    </row>
    <row r="236" spans="1:6" ht="36" customHeight="1" x14ac:dyDescent="0.25">
      <c r="A236" s="19">
        <v>146</v>
      </c>
      <c r="B236" s="13" t="s">
        <v>6</v>
      </c>
      <c r="C236" s="77" t="s">
        <v>172</v>
      </c>
      <c r="D236" s="11">
        <v>2</v>
      </c>
      <c r="E236" s="34">
        <v>0</v>
      </c>
      <c r="F236" s="54">
        <f t="shared" si="9"/>
        <v>0</v>
      </c>
    </row>
    <row r="237" spans="1:6" ht="30" customHeight="1" x14ac:dyDescent="0.25">
      <c r="A237" s="19">
        <v>147</v>
      </c>
      <c r="B237" s="8" t="s">
        <v>71</v>
      </c>
      <c r="C237" s="77" t="s">
        <v>172</v>
      </c>
      <c r="D237" s="11">
        <v>12</v>
      </c>
      <c r="E237" s="34">
        <v>0</v>
      </c>
      <c r="F237" s="54">
        <f t="shared" si="9"/>
        <v>0</v>
      </c>
    </row>
    <row r="238" spans="1:6" ht="38.25" customHeight="1" x14ac:dyDescent="0.25">
      <c r="A238" s="19">
        <v>148</v>
      </c>
      <c r="B238" s="1" t="s">
        <v>163</v>
      </c>
      <c r="C238" s="77" t="s">
        <v>172</v>
      </c>
      <c r="D238" s="11">
        <v>2</v>
      </c>
      <c r="E238" s="34">
        <v>0</v>
      </c>
      <c r="F238" s="54">
        <f t="shared" si="9"/>
        <v>0</v>
      </c>
    </row>
    <row r="239" spans="1:6" ht="38.25" customHeight="1" x14ac:dyDescent="0.25">
      <c r="A239" s="19">
        <v>149</v>
      </c>
      <c r="B239" s="13" t="s">
        <v>23</v>
      </c>
      <c r="C239" s="77" t="s">
        <v>172</v>
      </c>
      <c r="D239" s="11">
        <v>2</v>
      </c>
      <c r="E239" s="34">
        <v>0</v>
      </c>
      <c r="F239" s="54">
        <f t="shared" si="9"/>
        <v>0</v>
      </c>
    </row>
    <row r="240" spans="1:6" ht="38.25" customHeight="1" x14ac:dyDescent="0.25">
      <c r="A240" s="19">
        <v>150</v>
      </c>
      <c r="B240" s="1" t="s">
        <v>25</v>
      </c>
      <c r="C240" s="77" t="s">
        <v>172</v>
      </c>
      <c r="D240" s="2">
        <v>2</v>
      </c>
      <c r="E240" s="34">
        <v>0</v>
      </c>
      <c r="F240" s="37">
        <f t="shared" si="9"/>
        <v>0</v>
      </c>
    </row>
    <row r="241" spans="1:6" ht="35.25" customHeight="1" x14ac:dyDescent="0.25">
      <c r="A241" s="19">
        <v>151</v>
      </c>
      <c r="B241" s="13" t="s">
        <v>159</v>
      </c>
      <c r="C241" s="77" t="s">
        <v>172</v>
      </c>
      <c r="D241" s="11">
        <v>2</v>
      </c>
      <c r="E241" s="34">
        <v>0</v>
      </c>
      <c r="F241" s="54">
        <f t="shared" si="9"/>
        <v>0</v>
      </c>
    </row>
    <row r="242" spans="1:6" ht="39" customHeight="1" x14ac:dyDescent="0.25">
      <c r="A242" s="19">
        <v>152</v>
      </c>
      <c r="B242" s="8" t="s">
        <v>43</v>
      </c>
      <c r="C242" s="77" t="s">
        <v>172</v>
      </c>
      <c r="D242" s="11">
        <v>2</v>
      </c>
      <c r="E242" s="34">
        <v>0</v>
      </c>
      <c r="F242" s="54">
        <f t="shared" si="9"/>
        <v>0</v>
      </c>
    </row>
    <row r="243" spans="1:6" ht="34.5" customHeight="1" x14ac:dyDescent="0.25">
      <c r="A243" s="19">
        <v>153</v>
      </c>
      <c r="B243" s="13" t="s">
        <v>223</v>
      </c>
      <c r="C243" s="77" t="s">
        <v>172</v>
      </c>
      <c r="D243" s="11">
        <v>2</v>
      </c>
      <c r="E243" s="34">
        <v>0</v>
      </c>
      <c r="F243" s="54">
        <f t="shared" si="9"/>
        <v>0</v>
      </c>
    </row>
    <row r="244" spans="1:6" ht="36" customHeight="1" x14ac:dyDescent="0.25">
      <c r="A244" s="19">
        <v>154</v>
      </c>
      <c r="B244" s="13" t="s">
        <v>179</v>
      </c>
      <c r="C244" s="77" t="s">
        <v>172</v>
      </c>
      <c r="D244" s="11">
        <v>2</v>
      </c>
      <c r="E244" s="34">
        <v>0</v>
      </c>
      <c r="F244" s="54">
        <f t="shared" si="9"/>
        <v>0</v>
      </c>
    </row>
    <row r="245" spans="1:6" ht="38.25" customHeight="1" x14ac:dyDescent="0.25">
      <c r="A245" s="19">
        <v>155</v>
      </c>
      <c r="B245" s="13" t="s">
        <v>160</v>
      </c>
      <c r="C245" s="77" t="s">
        <v>172</v>
      </c>
      <c r="D245" s="71">
        <v>12</v>
      </c>
      <c r="E245" s="34">
        <v>0</v>
      </c>
      <c r="F245" s="54">
        <f t="shared" si="9"/>
        <v>0</v>
      </c>
    </row>
    <row r="246" spans="1:6" ht="38.25" customHeight="1" x14ac:dyDescent="0.25">
      <c r="A246" s="19">
        <v>156</v>
      </c>
      <c r="B246" s="13" t="s">
        <v>106</v>
      </c>
      <c r="C246" s="77" t="s">
        <v>172</v>
      </c>
      <c r="D246" s="11">
        <v>2</v>
      </c>
      <c r="E246" s="34">
        <v>0</v>
      </c>
      <c r="F246" s="54">
        <f t="shared" si="9"/>
        <v>0</v>
      </c>
    </row>
    <row r="247" spans="1:6" ht="52.5" customHeight="1" x14ac:dyDescent="0.25">
      <c r="A247" s="19">
        <v>157</v>
      </c>
      <c r="B247" s="25" t="s">
        <v>90</v>
      </c>
      <c r="C247" s="77" t="s">
        <v>172</v>
      </c>
      <c r="D247" s="16">
        <v>12</v>
      </c>
      <c r="E247" s="34">
        <v>0</v>
      </c>
      <c r="F247" s="54">
        <f t="shared" si="9"/>
        <v>0</v>
      </c>
    </row>
    <row r="248" spans="1:6" ht="53.25" customHeight="1" x14ac:dyDescent="0.25">
      <c r="A248" s="19">
        <v>158</v>
      </c>
      <c r="B248" s="17" t="s">
        <v>260</v>
      </c>
      <c r="C248" s="77" t="s">
        <v>172</v>
      </c>
      <c r="D248" s="10">
        <v>2</v>
      </c>
      <c r="E248" s="34">
        <v>0</v>
      </c>
      <c r="F248" s="54">
        <f t="shared" si="9"/>
        <v>0</v>
      </c>
    </row>
    <row r="249" spans="1:6" ht="22.5" customHeight="1" x14ac:dyDescent="0.25">
      <c r="C249" s="116" t="s">
        <v>8</v>
      </c>
      <c r="D249" s="116"/>
      <c r="E249" s="116"/>
      <c r="F249" s="35">
        <f>ROUND(SUM(F229:F248),2)</f>
        <v>0</v>
      </c>
    </row>
    <row r="250" spans="1:6" ht="23.25" customHeight="1" x14ac:dyDescent="0.25">
      <c r="C250" s="117" t="s">
        <v>9</v>
      </c>
      <c r="D250" s="117"/>
      <c r="E250" s="117"/>
      <c r="F250" s="34">
        <f>ROUND((F249*0.06),2)</f>
        <v>0</v>
      </c>
    </row>
    <row r="251" spans="1:6" ht="23.25" customHeight="1" x14ac:dyDescent="0.25">
      <c r="C251" s="116" t="s">
        <v>10</v>
      </c>
      <c r="D251" s="116"/>
      <c r="E251" s="116"/>
      <c r="F251" s="35">
        <f>ROUND((F249+F250),2)</f>
        <v>0</v>
      </c>
    </row>
    <row r="253" spans="1:6" ht="38.25" customHeight="1" x14ac:dyDescent="0.25">
      <c r="A253" s="118" t="s">
        <v>44</v>
      </c>
      <c r="B253" s="118"/>
      <c r="C253" s="118"/>
      <c r="D253" s="118"/>
      <c r="E253" s="118"/>
      <c r="F253" s="118"/>
    </row>
    <row r="254" spans="1:6" ht="30" x14ac:dyDescent="0.25">
      <c r="A254" s="23" t="s">
        <v>0</v>
      </c>
      <c r="B254" s="24" t="s">
        <v>1</v>
      </c>
      <c r="C254" s="24" t="s">
        <v>2</v>
      </c>
      <c r="D254" s="24" t="s">
        <v>3</v>
      </c>
      <c r="E254" s="24" t="s">
        <v>4</v>
      </c>
      <c r="F254" s="24" t="s">
        <v>5</v>
      </c>
    </row>
    <row r="255" spans="1:6" ht="45" x14ac:dyDescent="0.25">
      <c r="A255" s="19">
        <v>159</v>
      </c>
      <c r="B255" s="13" t="s">
        <v>46</v>
      </c>
      <c r="C255" s="77" t="s">
        <v>172</v>
      </c>
      <c r="D255" s="18">
        <v>2</v>
      </c>
      <c r="E255" s="54">
        <v>0</v>
      </c>
      <c r="F255" s="54">
        <f t="shared" ref="F255:F265" si="10">ROUND((D255*E255),2)</f>
        <v>0</v>
      </c>
    </row>
    <row r="256" spans="1:6" ht="31.5" customHeight="1" x14ac:dyDescent="0.25">
      <c r="A256" s="19">
        <v>160</v>
      </c>
      <c r="B256" s="13" t="s">
        <v>45</v>
      </c>
      <c r="C256" s="77" t="s">
        <v>172</v>
      </c>
      <c r="D256" s="10">
        <v>2</v>
      </c>
      <c r="E256" s="54">
        <v>0</v>
      </c>
      <c r="F256" s="54">
        <f t="shared" si="10"/>
        <v>0</v>
      </c>
    </row>
    <row r="257" spans="1:6" ht="36" customHeight="1" x14ac:dyDescent="0.25">
      <c r="A257" s="19">
        <v>161</v>
      </c>
      <c r="B257" s="3" t="s">
        <v>279</v>
      </c>
      <c r="C257" s="77" t="s">
        <v>172</v>
      </c>
      <c r="D257" s="10">
        <v>2</v>
      </c>
      <c r="E257" s="54">
        <v>0</v>
      </c>
      <c r="F257" s="54">
        <f t="shared" si="10"/>
        <v>0</v>
      </c>
    </row>
    <row r="258" spans="1:6" ht="75.75" customHeight="1" x14ac:dyDescent="0.25">
      <c r="A258" s="19">
        <v>162</v>
      </c>
      <c r="B258" s="13" t="s">
        <v>61</v>
      </c>
      <c r="C258" s="77" t="s">
        <v>172</v>
      </c>
      <c r="D258" s="10">
        <v>2</v>
      </c>
      <c r="E258" s="54">
        <v>0</v>
      </c>
      <c r="F258" s="54">
        <f t="shared" si="10"/>
        <v>0</v>
      </c>
    </row>
    <row r="259" spans="1:6" ht="75" customHeight="1" x14ac:dyDescent="0.25">
      <c r="A259" s="19">
        <v>163</v>
      </c>
      <c r="B259" s="13" t="s">
        <v>128</v>
      </c>
      <c r="C259" s="77" t="s">
        <v>172</v>
      </c>
      <c r="D259" s="10">
        <v>2</v>
      </c>
      <c r="E259" s="54">
        <v>0</v>
      </c>
      <c r="F259" s="54">
        <f t="shared" si="10"/>
        <v>0</v>
      </c>
    </row>
    <row r="260" spans="1:6" ht="41.25" customHeight="1" x14ac:dyDescent="0.25">
      <c r="A260" s="19">
        <v>164</v>
      </c>
      <c r="B260" s="1" t="s">
        <v>268</v>
      </c>
      <c r="C260" s="77" t="s">
        <v>172</v>
      </c>
      <c r="D260" s="10">
        <v>2</v>
      </c>
      <c r="E260" s="54">
        <v>0</v>
      </c>
      <c r="F260" s="54">
        <f t="shared" si="10"/>
        <v>0</v>
      </c>
    </row>
    <row r="261" spans="1:6" ht="41.25" customHeight="1" x14ac:dyDescent="0.25">
      <c r="A261" s="19">
        <v>165</v>
      </c>
      <c r="B261" s="1" t="s">
        <v>271</v>
      </c>
      <c r="C261" s="77" t="s">
        <v>172</v>
      </c>
      <c r="D261" s="10">
        <v>2</v>
      </c>
      <c r="E261" s="54">
        <v>0</v>
      </c>
      <c r="F261" s="54">
        <f t="shared" si="10"/>
        <v>0</v>
      </c>
    </row>
    <row r="262" spans="1:6" ht="49.5" customHeight="1" x14ac:dyDescent="0.25">
      <c r="A262" s="19">
        <v>166</v>
      </c>
      <c r="B262" s="13" t="s">
        <v>89</v>
      </c>
      <c r="C262" s="77" t="s">
        <v>172</v>
      </c>
      <c r="D262" s="10">
        <v>2</v>
      </c>
      <c r="E262" s="54">
        <v>0</v>
      </c>
      <c r="F262" s="54">
        <f t="shared" si="10"/>
        <v>0</v>
      </c>
    </row>
    <row r="263" spans="1:6" ht="59.25" customHeight="1" x14ac:dyDescent="0.25">
      <c r="A263" s="19">
        <v>167</v>
      </c>
      <c r="B263" s="13" t="s">
        <v>129</v>
      </c>
      <c r="C263" s="77" t="s">
        <v>172</v>
      </c>
      <c r="D263" s="10">
        <v>2</v>
      </c>
      <c r="E263" s="54">
        <v>0</v>
      </c>
      <c r="F263" s="54">
        <f t="shared" si="10"/>
        <v>0</v>
      </c>
    </row>
    <row r="264" spans="1:6" ht="51.75" customHeight="1" x14ac:dyDescent="0.25">
      <c r="A264" s="19">
        <v>168</v>
      </c>
      <c r="B264" s="7" t="s">
        <v>127</v>
      </c>
      <c r="C264" s="77" t="s">
        <v>172</v>
      </c>
      <c r="D264" s="10">
        <v>2</v>
      </c>
      <c r="E264" s="54">
        <v>0</v>
      </c>
      <c r="F264" s="54">
        <f t="shared" si="10"/>
        <v>0</v>
      </c>
    </row>
    <row r="265" spans="1:6" ht="39" customHeight="1" x14ac:dyDescent="0.25">
      <c r="A265" s="19">
        <v>169</v>
      </c>
      <c r="B265" s="21" t="s">
        <v>108</v>
      </c>
      <c r="C265" s="77" t="s">
        <v>172</v>
      </c>
      <c r="D265" s="10">
        <v>2</v>
      </c>
      <c r="E265" s="54">
        <v>0</v>
      </c>
      <c r="F265" s="54">
        <f t="shared" si="10"/>
        <v>0</v>
      </c>
    </row>
    <row r="266" spans="1:6" ht="24.75" customHeight="1" x14ac:dyDescent="0.25">
      <c r="C266" s="116" t="s">
        <v>12</v>
      </c>
      <c r="D266" s="116"/>
      <c r="E266" s="116"/>
      <c r="F266" s="35">
        <f>ROUND(SUM(F255:F265),2)</f>
        <v>0</v>
      </c>
    </row>
    <row r="267" spans="1:6" ht="21.75" customHeight="1" x14ac:dyDescent="0.25">
      <c r="C267" s="117" t="s">
        <v>13</v>
      </c>
      <c r="D267" s="117"/>
      <c r="E267" s="117"/>
      <c r="F267" s="34">
        <f>ROUND((F266*0.13),2)</f>
        <v>0</v>
      </c>
    </row>
    <row r="268" spans="1:6" ht="25.5" customHeight="1" x14ac:dyDescent="0.25">
      <c r="C268" s="116" t="s">
        <v>14</v>
      </c>
      <c r="D268" s="116"/>
      <c r="E268" s="116"/>
      <c r="F268" s="35">
        <f>ROUND((F266+F267),2)</f>
        <v>0</v>
      </c>
    </row>
    <row r="270" spans="1:6" ht="36" customHeight="1" x14ac:dyDescent="0.25">
      <c r="A270" s="118" t="s">
        <v>47</v>
      </c>
      <c r="B270" s="118"/>
      <c r="C270" s="118"/>
      <c r="D270" s="118"/>
      <c r="E270" s="118"/>
      <c r="F270" s="118"/>
    </row>
    <row r="271" spans="1:6" ht="30" x14ac:dyDescent="0.25">
      <c r="A271" s="23" t="s">
        <v>0</v>
      </c>
      <c r="B271" s="24" t="s">
        <v>1</v>
      </c>
      <c r="C271" s="24" t="s">
        <v>2</v>
      </c>
      <c r="D271" s="24" t="s">
        <v>3</v>
      </c>
      <c r="E271" s="24" t="s">
        <v>4</v>
      </c>
      <c r="F271" s="24" t="s">
        <v>5</v>
      </c>
    </row>
    <row r="272" spans="1:6" ht="38.25" customHeight="1" x14ac:dyDescent="0.25">
      <c r="A272" s="19">
        <v>170</v>
      </c>
      <c r="B272" s="13" t="s">
        <v>178</v>
      </c>
      <c r="C272" s="77" t="s">
        <v>172</v>
      </c>
      <c r="D272" s="10">
        <v>14</v>
      </c>
      <c r="E272" s="54">
        <v>0</v>
      </c>
      <c r="F272" s="54">
        <f t="shared" ref="F272:F278" si="11">ROUND((D272*E272),2)</f>
        <v>0</v>
      </c>
    </row>
    <row r="273" spans="1:982" ht="60" x14ac:dyDescent="0.25">
      <c r="A273" s="19">
        <v>171</v>
      </c>
      <c r="B273" s="13" t="s">
        <v>48</v>
      </c>
      <c r="C273" s="77" t="s">
        <v>172</v>
      </c>
      <c r="D273" s="10">
        <v>2</v>
      </c>
      <c r="E273" s="54">
        <v>0</v>
      </c>
      <c r="F273" s="54">
        <f t="shared" si="11"/>
        <v>0</v>
      </c>
    </row>
    <row r="274" spans="1:982" ht="48" customHeight="1" x14ac:dyDescent="0.25">
      <c r="A274" s="19">
        <v>172</v>
      </c>
      <c r="B274" s="13" t="s">
        <v>49</v>
      </c>
      <c r="C274" s="77" t="s">
        <v>172</v>
      </c>
      <c r="D274" s="10">
        <v>2</v>
      </c>
      <c r="E274" s="54">
        <v>0</v>
      </c>
      <c r="F274" s="54">
        <f t="shared" si="11"/>
        <v>0</v>
      </c>
    </row>
    <row r="275" spans="1:982" ht="44.25" customHeight="1" x14ac:dyDescent="0.25">
      <c r="A275" s="19">
        <v>173</v>
      </c>
      <c r="B275" s="13" t="s">
        <v>221</v>
      </c>
      <c r="C275" s="77" t="s">
        <v>172</v>
      </c>
      <c r="D275" s="10">
        <v>2</v>
      </c>
      <c r="E275" s="54">
        <v>0</v>
      </c>
      <c r="F275" s="54">
        <f t="shared" si="11"/>
        <v>0</v>
      </c>
    </row>
    <row r="276" spans="1:982" ht="38.25" customHeight="1" x14ac:dyDescent="0.25">
      <c r="A276" s="19">
        <v>174</v>
      </c>
      <c r="B276" s="13" t="s">
        <v>161</v>
      </c>
      <c r="C276" s="77" t="s">
        <v>172</v>
      </c>
      <c r="D276" s="10">
        <v>3</v>
      </c>
      <c r="E276" s="54">
        <v>0</v>
      </c>
      <c r="F276" s="54">
        <f t="shared" si="11"/>
        <v>0</v>
      </c>
    </row>
    <row r="277" spans="1:982" ht="38.25" customHeight="1" x14ac:dyDescent="0.25">
      <c r="A277" s="19">
        <v>175</v>
      </c>
      <c r="B277" s="13" t="s">
        <v>51</v>
      </c>
      <c r="C277" s="77" t="s">
        <v>172</v>
      </c>
      <c r="D277" s="10">
        <v>2</v>
      </c>
      <c r="E277" s="54">
        <v>0</v>
      </c>
      <c r="F277" s="54">
        <f t="shared" si="11"/>
        <v>0</v>
      </c>
    </row>
    <row r="278" spans="1:982" ht="38.25" customHeight="1" x14ac:dyDescent="0.25">
      <c r="A278" s="19">
        <v>176</v>
      </c>
      <c r="B278" s="13" t="s">
        <v>173</v>
      </c>
      <c r="C278" s="77" t="s">
        <v>172</v>
      </c>
      <c r="D278" s="10">
        <v>10</v>
      </c>
      <c r="E278" s="54">
        <v>0</v>
      </c>
      <c r="F278" s="54">
        <f t="shared" si="11"/>
        <v>0</v>
      </c>
    </row>
    <row r="279" spans="1:982" ht="21" customHeight="1" x14ac:dyDescent="0.25">
      <c r="C279" s="116" t="s">
        <v>16</v>
      </c>
      <c r="D279" s="116"/>
      <c r="E279" s="116"/>
      <c r="F279" s="35">
        <f>ROUND(SUM(F272:F278),2)</f>
        <v>0</v>
      </c>
    </row>
    <row r="280" spans="1:982" ht="22.5" customHeight="1" x14ac:dyDescent="0.25">
      <c r="C280" s="117" t="s">
        <v>17</v>
      </c>
      <c r="D280" s="117"/>
      <c r="E280" s="117"/>
      <c r="F280" s="34">
        <f>ROUND((F279*0.24),2)</f>
        <v>0</v>
      </c>
    </row>
    <row r="281" spans="1:982" ht="24.75" customHeight="1" x14ac:dyDescent="0.25">
      <c r="C281" s="116" t="s">
        <v>18</v>
      </c>
      <c r="D281" s="116"/>
      <c r="E281" s="116"/>
      <c r="F281" s="35">
        <f>ROUND((F279+F280),2)</f>
        <v>0</v>
      </c>
    </row>
    <row r="282" spans="1:982" ht="24.75" customHeight="1" x14ac:dyDescent="0.25">
      <c r="D282" s="38"/>
      <c r="E282" s="39"/>
      <c r="F282" s="40"/>
    </row>
    <row r="283" spans="1:982" ht="24.75" customHeight="1" x14ac:dyDescent="0.25">
      <c r="C283" s="116" t="s">
        <v>72</v>
      </c>
      <c r="D283" s="116"/>
      <c r="E283" s="116"/>
      <c r="F283" s="35">
        <f>ROUND((F249+F266+F279),2)</f>
        <v>0</v>
      </c>
    </row>
    <row r="284" spans="1:982" ht="24.75" customHeight="1" x14ac:dyDescent="0.25">
      <c r="C284" s="116" t="s">
        <v>73</v>
      </c>
      <c r="D284" s="116"/>
      <c r="E284" s="116"/>
      <c r="F284" s="35">
        <f>ROUND((F250+F267+F280),2)</f>
        <v>0</v>
      </c>
    </row>
    <row r="285" spans="1:982" ht="24.75" customHeight="1" x14ac:dyDescent="0.25">
      <c r="C285" s="116" t="s">
        <v>74</v>
      </c>
      <c r="D285" s="116"/>
      <c r="E285" s="116"/>
      <c r="F285" s="35">
        <f>ROUND((F251+F268+F281),2)</f>
        <v>0</v>
      </c>
    </row>
    <row r="287" spans="1:982" s="65" customFormat="1" x14ac:dyDescent="0.25">
      <c r="A287" s="57"/>
      <c r="B287" s="57"/>
      <c r="C287" s="57"/>
      <c r="D287" s="58"/>
      <c r="E287" s="57"/>
      <c r="F287" s="57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  <c r="IY287" s="45"/>
      <c r="IZ287" s="45"/>
      <c r="JA287" s="45"/>
      <c r="JB287" s="45"/>
      <c r="JC287" s="45"/>
      <c r="JD287" s="45"/>
      <c r="JE287" s="45"/>
      <c r="JF287" s="45"/>
      <c r="JG287" s="45"/>
      <c r="JH287" s="45"/>
      <c r="JI287" s="45"/>
      <c r="JJ287" s="45"/>
      <c r="JK287" s="45"/>
      <c r="JL287" s="45"/>
      <c r="JM287" s="45"/>
      <c r="JN287" s="45"/>
      <c r="JO287" s="45"/>
      <c r="JP287" s="45"/>
      <c r="JQ287" s="45"/>
      <c r="JR287" s="45"/>
      <c r="JS287" s="45"/>
      <c r="JT287" s="45"/>
      <c r="JU287" s="45"/>
      <c r="JV287" s="45"/>
      <c r="JW287" s="45"/>
      <c r="JX287" s="45"/>
      <c r="JY287" s="45"/>
      <c r="JZ287" s="45"/>
      <c r="KA287" s="45"/>
      <c r="KB287" s="45"/>
      <c r="KC287" s="45"/>
      <c r="KD287" s="45"/>
      <c r="KE287" s="45"/>
      <c r="KF287" s="45"/>
      <c r="KG287" s="45"/>
      <c r="KH287" s="45"/>
      <c r="KI287" s="45"/>
      <c r="KJ287" s="45"/>
      <c r="KK287" s="45"/>
      <c r="KL287" s="45"/>
      <c r="KM287" s="45"/>
      <c r="KN287" s="45"/>
      <c r="KO287" s="45"/>
      <c r="KP287" s="45"/>
      <c r="KQ287" s="45"/>
      <c r="KR287" s="45"/>
      <c r="KS287" s="45"/>
      <c r="KT287" s="45"/>
      <c r="KU287" s="45"/>
      <c r="KV287" s="45"/>
      <c r="KW287" s="45"/>
      <c r="KX287" s="45"/>
      <c r="KY287" s="45"/>
      <c r="KZ287" s="45"/>
      <c r="LA287" s="45"/>
      <c r="LB287" s="45"/>
      <c r="LC287" s="45"/>
      <c r="LD287" s="45"/>
      <c r="LE287" s="45"/>
      <c r="LF287" s="45"/>
      <c r="LG287" s="45"/>
      <c r="LH287" s="45"/>
      <c r="LI287" s="45"/>
      <c r="LJ287" s="45"/>
      <c r="LK287" s="45"/>
      <c r="LL287" s="45"/>
      <c r="LM287" s="45"/>
      <c r="LN287" s="45"/>
      <c r="LO287" s="45"/>
      <c r="LP287" s="45"/>
      <c r="LQ287" s="45"/>
      <c r="LR287" s="45"/>
      <c r="LS287" s="45"/>
      <c r="LT287" s="45"/>
      <c r="LU287" s="45"/>
      <c r="LV287" s="45"/>
      <c r="LW287" s="45"/>
      <c r="LX287" s="45"/>
      <c r="LY287" s="45"/>
      <c r="LZ287" s="45"/>
      <c r="MA287" s="45"/>
      <c r="MB287" s="45"/>
      <c r="MC287" s="45"/>
      <c r="MD287" s="45"/>
      <c r="ME287" s="45"/>
      <c r="MF287" s="45"/>
      <c r="MG287" s="45"/>
      <c r="MH287" s="45"/>
      <c r="MI287" s="45"/>
      <c r="MJ287" s="45"/>
      <c r="MK287" s="45"/>
      <c r="ML287" s="45"/>
      <c r="MM287" s="45"/>
      <c r="MN287" s="45"/>
      <c r="MO287" s="45"/>
      <c r="MP287" s="45"/>
      <c r="MQ287" s="45"/>
      <c r="MR287" s="45"/>
      <c r="MS287" s="45"/>
      <c r="MT287" s="45"/>
      <c r="MU287" s="45"/>
      <c r="MV287" s="45"/>
      <c r="MW287" s="45"/>
      <c r="MX287" s="45"/>
      <c r="MY287" s="45"/>
      <c r="MZ287" s="45"/>
      <c r="NA287" s="45"/>
      <c r="NB287" s="45"/>
      <c r="NC287" s="45"/>
      <c r="ND287" s="45"/>
      <c r="NE287" s="45"/>
      <c r="NF287" s="45"/>
      <c r="NG287" s="45"/>
      <c r="NH287" s="45"/>
      <c r="NI287" s="45"/>
      <c r="NJ287" s="45"/>
      <c r="NK287" s="45"/>
      <c r="NL287" s="45"/>
      <c r="NM287" s="45"/>
      <c r="NN287" s="45"/>
      <c r="NO287" s="45"/>
      <c r="NP287" s="45"/>
      <c r="NQ287" s="45"/>
      <c r="NR287" s="45"/>
      <c r="NS287" s="45"/>
      <c r="NT287" s="45"/>
      <c r="NU287" s="45"/>
      <c r="NV287" s="45"/>
      <c r="NW287" s="45"/>
      <c r="NX287" s="45"/>
      <c r="NY287" s="45"/>
      <c r="NZ287" s="45"/>
      <c r="OA287" s="45"/>
      <c r="OB287" s="45"/>
      <c r="OC287" s="45"/>
      <c r="OD287" s="45"/>
      <c r="OE287" s="45"/>
      <c r="OF287" s="45"/>
      <c r="OG287" s="45"/>
      <c r="OH287" s="45"/>
      <c r="OI287" s="45"/>
      <c r="OJ287" s="45"/>
      <c r="OK287" s="45"/>
      <c r="OL287" s="45"/>
      <c r="OM287" s="45"/>
      <c r="ON287" s="45"/>
      <c r="OO287" s="45"/>
      <c r="OP287" s="45"/>
      <c r="OQ287" s="45"/>
      <c r="OR287" s="45"/>
      <c r="OS287" s="45"/>
      <c r="OT287" s="45"/>
      <c r="OU287" s="45"/>
      <c r="OV287" s="45"/>
      <c r="OW287" s="45"/>
      <c r="OX287" s="45"/>
      <c r="OY287" s="45"/>
      <c r="OZ287" s="45"/>
      <c r="PA287" s="45"/>
      <c r="PB287" s="45"/>
      <c r="PC287" s="45"/>
      <c r="PD287" s="45"/>
      <c r="PE287" s="45"/>
      <c r="PF287" s="45"/>
      <c r="PG287" s="45"/>
      <c r="PH287" s="45"/>
      <c r="PI287" s="45"/>
      <c r="PJ287" s="45"/>
      <c r="PK287" s="45"/>
      <c r="PL287" s="45"/>
      <c r="PM287" s="45"/>
      <c r="PN287" s="45"/>
      <c r="PO287" s="45"/>
      <c r="PP287" s="45"/>
      <c r="PQ287" s="45"/>
      <c r="PR287" s="45"/>
      <c r="PS287" s="45"/>
      <c r="PT287" s="45"/>
      <c r="PU287" s="45"/>
      <c r="PV287" s="45"/>
      <c r="PW287" s="45"/>
      <c r="PX287" s="45"/>
      <c r="PY287" s="45"/>
      <c r="PZ287" s="45"/>
      <c r="QA287" s="45"/>
      <c r="QB287" s="45"/>
      <c r="QC287" s="45"/>
      <c r="QD287" s="45"/>
      <c r="QE287" s="45"/>
      <c r="QF287" s="45"/>
      <c r="QG287" s="45"/>
      <c r="QH287" s="45"/>
      <c r="QI287" s="45"/>
      <c r="QJ287" s="45"/>
      <c r="QK287" s="45"/>
      <c r="QL287" s="45"/>
      <c r="QM287" s="45"/>
      <c r="QN287" s="45"/>
      <c r="QO287" s="45"/>
      <c r="QP287" s="45"/>
      <c r="QQ287" s="45"/>
      <c r="QR287" s="45"/>
      <c r="QS287" s="45"/>
      <c r="QT287" s="45"/>
      <c r="QU287" s="45"/>
      <c r="QV287" s="45"/>
      <c r="QW287" s="45"/>
      <c r="QX287" s="45"/>
      <c r="QY287" s="45"/>
      <c r="QZ287" s="45"/>
      <c r="RA287" s="45"/>
      <c r="RB287" s="45"/>
      <c r="RC287" s="45"/>
      <c r="RD287" s="45"/>
      <c r="RE287" s="45"/>
      <c r="RF287" s="45"/>
      <c r="RG287" s="45"/>
      <c r="RH287" s="45"/>
      <c r="RI287" s="45"/>
      <c r="RJ287" s="45"/>
      <c r="RK287" s="45"/>
      <c r="RL287" s="45"/>
      <c r="RM287" s="45"/>
      <c r="RN287" s="45"/>
      <c r="RO287" s="45"/>
      <c r="RP287" s="45"/>
      <c r="RQ287" s="45"/>
      <c r="RR287" s="45"/>
      <c r="RS287" s="45"/>
      <c r="RT287" s="45"/>
      <c r="RU287" s="45"/>
      <c r="RV287" s="45"/>
      <c r="RW287" s="45"/>
      <c r="RX287" s="45"/>
      <c r="RY287" s="45"/>
      <c r="RZ287" s="45"/>
      <c r="SA287" s="45"/>
      <c r="SB287" s="45"/>
      <c r="SC287" s="45"/>
      <c r="SD287" s="45"/>
      <c r="SE287" s="45"/>
      <c r="SF287" s="45"/>
      <c r="SG287" s="45"/>
      <c r="SH287" s="45"/>
      <c r="SI287" s="45"/>
      <c r="SJ287" s="45"/>
      <c r="SK287" s="45"/>
      <c r="SL287" s="45"/>
      <c r="SM287" s="45"/>
      <c r="SN287" s="45"/>
      <c r="SO287" s="45"/>
      <c r="SP287" s="45"/>
      <c r="SQ287" s="45"/>
      <c r="SR287" s="45"/>
      <c r="SS287" s="45"/>
      <c r="ST287" s="45"/>
      <c r="SU287" s="45"/>
      <c r="SV287" s="45"/>
      <c r="SW287" s="45"/>
      <c r="SX287" s="45"/>
      <c r="SY287" s="45"/>
      <c r="SZ287" s="45"/>
      <c r="TA287" s="45"/>
      <c r="TB287" s="45"/>
      <c r="TC287" s="45"/>
      <c r="TD287" s="45"/>
      <c r="TE287" s="45"/>
      <c r="TF287" s="45"/>
      <c r="TG287" s="45"/>
      <c r="TH287" s="45"/>
      <c r="TI287" s="45"/>
      <c r="TJ287" s="45"/>
      <c r="TK287" s="45"/>
      <c r="TL287" s="45"/>
      <c r="TM287" s="45"/>
      <c r="TN287" s="45"/>
      <c r="TO287" s="45"/>
      <c r="TP287" s="45"/>
      <c r="TQ287" s="45"/>
      <c r="TR287" s="45"/>
      <c r="TS287" s="45"/>
      <c r="TT287" s="45"/>
      <c r="TU287" s="45"/>
      <c r="TV287" s="45"/>
      <c r="TW287" s="45"/>
      <c r="TX287" s="45"/>
      <c r="TY287" s="45"/>
      <c r="TZ287" s="45"/>
      <c r="UA287" s="45"/>
      <c r="UB287" s="45"/>
      <c r="UC287" s="45"/>
      <c r="UD287" s="45"/>
      <c r="UE287" s="45"/>
      <c r="UF287" s="45"/>
      <c r="UG287" s="45"/>
      <c r="UH287" s="45"/>
      <c r="UI287" s="45"/>
      <c r="UJ287" s="45"/>
      <c r="UK287" s="45"/>
      <c r="UL287" s="45"/>
      <c r="UM287" s="45"/>
      <c r="UN287" s="45"/>
      <c r="UO287" s="45"/>
      <c r="UP287" s="45"/>
      <c r="UQ287" s="45"/>
      <c r="UR287" s="45"/>
      <c r="US287" s="45"/>
      <c r="UT287" s="45"/>
      <c r="UU287" s="45"/>
      <c r="UV287" s="45"/>
      <c r="UW287" s="45"/>
      <c r="UX287" s="45"/>
      <c r="UY287" s="45"/>
      <c r="UZ287" s="45"/>
      <c r="VA287" s="45"/>
      <c r="VB287" s="45"/>
      <c r="VC287" s="45"/>
      <c r="VD287" s="45"/>
      <c r="VE287" s="45"/>
      <c r="VF287" s="45"/>
      <c r="VG287" s="45"/>
      <c r="VH287" s="45"/>
      <c r="VI287" s="45"/>
      <c r="VJ287" s="45"/>
      <c r="VK287" s="45"/>
      <c r="VL287" s="45"/>
      <c r="VM287" s="45"/>
      <c r="VN287" s="45"/>
      <c r="VO287" s="45"/>
      <c r="VP287" s="45"/>
      <c r="VQ287" s="45"/>
      <c r="VR287" s="45"/>
      <c r="VS287" s="45"/>
      <c r="VT287" s="45"/>
      <c r="VU287" s="45"/>
      <c r="VV287" s="45"/>
      <c r="VW287" s="45"/>
      <c r="VX287" s="45"/>
      <c r="VY287" s="45"/>
      <c r="VZ287" s="45"/>
      <c r="WA287" s="45"/>
      <c r="WB287" s="45"/>
      <c r="WC287" s="45"/>
      <c r="WD287" s="45"/>
      <c r="WE287" s="45"/>
      <c r="WF287" s="45"/>
      <c r="WG287" s="45"/>
      <c r="WH287" s="45"/>
      <c r="WI287" s="45"/>
      <c r="WJ287" s="45"/>
      <c r="WK287" s="45"/>
      <c r="WL287" s="45"/>
      <c r="WM287" s="45"/>
      <c r="WN287" s="45"/>
      <c r="WO287" s="45"/>
      <c r="WP287" s="45"/>
      <c r="WQ287" s="45"/>
      <c r="WR287" s="45"/>
      <c r="WS287" s="45"/>
      <c r="WT287" s="45"/>
      <c r="WU287" s="45"/>
      <c r="WV287" s="45"/>
      <c r="WW287" s="45"/>
      <c r="WX287" s="45"/>
      <c r="WY287" s="45"/>
      <c r="WZ287" s="45"/>
      <c r="XA287" s="45"/>
      <c r="XB287" s="45"/>
      <c r="XC287" s="45"/>
      <c r="XD287" s="45"/>
      <c r="XE287" s="45"/>
      <c r="XF287" s="45"/>
      <c r="XG287" s="45"/>
      <c r="XH287" s="45"/>
      <c r="XI287" s="45"/>
      <c r="XJ287" s="45"/>
      <c r="XK287" s="45"/>
      <c r="XL287" s="45"/>
      <c r="XM287" s="45"/>
      <c r="XN287" s="45"/>
      <c r="XO287" s="45"/>
      <c r="XP287" s="45"/>
      <c r="XQ287" s="45"/>
      <c r="XR287" s="45"/>
      <c r="XS287" s="45"/>
      <c r="XT287" s="45"/>
      <c r="XU287" s="45"/>
      <c r="XV287" s="45"/>
      <c r="XW287" s="45"/>
      <c r="XX287" s="45"/>
      <c r="XY287" s="45"/>
      <c r="XZ287" s="45"/>
      <c r="YA287" s="45"/>
      <c r="YB287" s="45"/>
      <c r="YC287" s="45"/>
      <c r="YD287" s="45"/>
      <c r="YE287" s="45"/>
      <c r="YF287" s="45"/>
      <c r="YG287" s="45"/>
      <c r="YH287" s="45"/>
      <c r="YI287" s="45"/>
      <c r="YJ287" s="45"/>
      <c r="YK287" s="45"/>
      <c r="YL287" s="45"/>
      <c r="YM287" s="45"/>
      <c r="YN287" s="45"/>
      <c r="YO287" s="45"/>
      <c r="YP287" s="45"/>
      <c r="YQ287" s="45"/>
      <c r="YR287" s="45"/>
      <c r="YS287" s="45"/>
      <c r="YT287" s="45"/>
      <c r="YU287" s="45"/>
      <c r="YV287" s="45"/>
      <c r="YW287" s="45"/>
      <c r="YX287" s="45"/>
      <c r="YY287" s="45"/>
      <c r="YZ287" s="45"/>
      <c r="ZA287" s="45"/>
      <c r="ZB287" s="45"/>
      <c r="ZC287" s="45"/>
      <c r="ZD287" s="45"/>
      <c r="ZE287" s="45"/>
      <c r="ZF287" s="45"/>
      <c r="ZG287" s="45"/>
      <c r="ZH287" s="45"/>
      <c r="ZI287" s="45"/>
      <c r="ZJ287" s="45"/>
      <c r="ZK287" s="45"/>
      <c r="ZL287" s="45"/>
      <c r="ZM287" s="45"/>
      <c r="ZN287" s="45"/>
      <c r="ZO287" s="45"/>
      <c r="ZP287" s="45"/>
      <c r="ZQ287" s="45"/>
      <c r="ZR287" s="45"/>
      <c r="ZS287" s="45"/>
      <c r="ZT287" s="45"/>
      <c r="ZU287" s="45"/>
      <c r="ZV287" s="45"/>
      <c r="ZW287" s="45"/>
      <c r="ZX287" s="45"/>
      <c r="ZY287" s="45"/>
      <c r="ZZ287" s="45"/>
      <c r="AAA287" s="45"/>
      <c r="AAB287" s="45"/>
      <c r="AAC287" s="45"/>
      <c r="AAD287" s="45"/>
      <c r="AAE287" s="45"/>
      <c r="AAF287" s="45"/>
      <c r="AAG287" s="45"/>
      <c r="AAH287" s="45"/>
      <c r="AAI287" s="45"/>
      <c r="AAJ287" s="45"/>
      <c r="AAK287" s="45"/>
      <c r="AAL287" s="45"/>
      <c r="AAM287" s="45"/>
      <c r="AAN287" s="45"/>
      <c r="AAO287" s="45"/>
      <c r="AAP287" s="45"/>
      <c r="AAQ287" s="45"/>
      <c r="AAR287" s="45"/>
      <c r="AAS287" s="45"/>
      <c r="AAT287" s="45"/>
      <c r="AAU287" s="45"/>
      <c r="AAV287" s="45"/>
      <c r="AAW287" s="45"/>
      <c r="AAX287" s="45"/>
      <c r="AAY287" s="45"/>
      <c r="AAZ287" s="45"/>
      <c r="ABA287" s="45"/>
      <c r="ABB287" s="45"/>
      <c r="ABC287" s="45"/>
      <c r="ABD287" s="45"/>
      <c r="ABE287" s="45"/>
      <c r="ABF287" s="45"/>
      <c r="ABG287" s="45"/>
      <c r="ABH287" s="45"/>
      <c r="ABI287" s="45"/>
      <c r="ABJ287" s="45"/>
      <c r="ABK287" s="45"/>
      <c r="ABL287" s="45"/>
      <c r="ABM287" s="45"/>
      <c r="ABN287" s="45"/>
      <c r="ABO287" s="45"/>
      <c r="ABP287" s="45"/>
      <c r="ABQ287" s="45"/>
      <c r="ABR287" s="45"/>
      <c r="ABS287" s="45"/>
      <c r="ABT287" s="45"/>
      <c r="ABU287" s="45"/>
      <c r="ABV287" s="45"/>
      <c r="ABW287" s="45"/>
      <c r="ABX287" s="45"/>
      <c r="ABY287" s="45"/>
      <c r="ABZ287" s="45"/>
      <c r="ACA287" s="45"/>
      <c r="ACB287" s="45"/>
      <c r="ACC287" s="45"/>
      <c r="ACD287" s="45"/>
      <c r="ACE287" s="45"/>
      <c r="ACF287" s="45"/>
      <c r="ACG287" s="45"/>
      <c r="ACH287" s="45"/>
      <c r="ACI287" s="45"/>
      <c r="ACJ287" s="45"/>
      <c r="ACK287" s="45"/>
      <c r="ACL287" s="45"/>
      <c r="ACM287" s="45"/>
      <c r="ACN287" s="45"/>
      <c r="ACO287" s="45"/>
      <c r="ACP287" s="45"/>
      <c r="ACQ287" s="45"/>
      <c r="ACR287" s="45"/>
      <c r="ACS287" s="45"/>
      <c r="ACT287" s="45"/>
      <c r="ACU287" s="45"/>
      <c r="ACV287" s="45"/>
      <c r="ACW287" s="45"/>
      <c r="ACX287" s="45"/>
      <c r="ACY287" s="45"/>
      <c r="ACZ287" s="45"/>
      <c r="ADA287" s="45"/>
      <c r="ADB287" s="45"/>
      <c r="ADC287" s="45"/>
      <c r="ADD287" s="45"/>
      <c r="ADE287" s="45"/>
      <c r="ADF287" s="45"/>
      <c r="ADG287" s="45"/>
      <c r="ADH287" s="45"/>
      <c r="ADI287" s="45"/>
      <c r="ADJ287" s="45"/>
      <c r="ADK287" s="45"/>
      <c r="ADL287" s="45"/>
      <c r="ADM287" s="45"/>
      <c r="ADN287" s="45"/>
      <c r="ADO287" s="45"/>
      <c r="ADP287" s="45"/>
      <c r="ADQ287" s="45"/>
      <c r="ADR287" s="45"/>
      <c r="ADS287" s="45"/>
      <c r="ADT287" s="45"/>
      <c r="ADU287" s="45"/>
      <c r="ADV287" s="45"/>
      <c r="ADW287" s="45"/>
      <c r="ADX287" s="45"/>
      <c r="ADY287" s="45"/>
      <c r="ADZ287" s="45"/>
      <c r="AEA287" s="45"/>
      <c r="AEB287" s="45"/>
      <c r="AEC287" s="45"/>
      <c r="AED287" s="45"/>
      <c r="AEE287" s="45"/>
      <c r="AEF287" s="45"/>
      <c r="AEG287" s="45"/>
      <c r="AEH287" s="45"/>
      <c r="AEI287" s="45"/>
      <c r="AEJ287" s="45"/>
      <c r="AEK287" s="45"/>
      <c r="AEL287" s="45"/>
      <c r="AEM287" s="45"/>
      <c r="AEN287" s="45"/>
      <c r="AEO287" s="45"/>
      <c r="AEP287" s="45"/>
      <c r="AEQ287" s="45"/>
      <c r="AER287" s="45"/>
      <c r="AES287" s="45"/>
      <c r="AET287" s="45"/>
      <c r="AEU287" s="45"/>
      <c r="AEV287" s="45"/>
      <c r="AEW287" s="45"/>
      <c r="AEX287" s="45"/>
      <c r="AEY287" s="45"/>
      <c r="AEZ287" s="45"/>
      <c r="AFA287" s="45"/>
      <c r="AFB287" s="45"/>
      <c r="AFC287" s="45"/>
      <c r="AFD287" s="45"/>
      <c r="AFE287" s="45"/>
      <c r="AFF287" s="45"/>
      <c r="AFG287" s="45"/>
      <c r="AFH287" s="45"/>
      <c r="AFI287" s="45"/>
      <c r="AFJ287" s="45"/>
      <c r="AFK287" s="45"/>
      <c r="AFL287" s="45"/>
      <c r="AFM287" s="45"/>
      <c r="AFN287" s="45"/>
      <c r="AFO287" s="45"/>
      <c r="AFP287" s="45"/>
      <c r="AFQ287" s="45"/>
      <c r="AFR287" s="45"/>
      <c r="AFS287" s="45"/>
      <c r="AFT287" s="45"/>
      <c r="AFU287" s="45"/>
      <c r="AFV287" s="45"/>
      <c r="AFW287" s="45"/>
      <c r="AFX287" s="45"/>
      <c r="AFY287" s="45"/>
      <c r="AFZ287" s="45"/>
      <c r="AGA287" s="45"/>
      <c r="AGB287" s="45"/>
      <c r="AGC287" s="45"/>
      <c r="AGD287" s="45"/>
      <c r="AGE287" s="45"/>
      <c r="AGF287" s="45"/>
      <c r="AGG287" s="45"/>
      <c r="AGH287" s="45"/>
      <c r="AGI287" s="45"/>
      <c r="AGJ287" s="45"/>
      <c r="AGK287" s="45"/>
      <c r="AGL287" s="45"/>
      <c r="AGM287" s="45"/>
      <c r="AGN287" s="45"/>
      <c r="AGO287" s="45"/>
      <c r="AGP287" s="45"/>
      <c r="AGQ287" s="45"/>
      <c r="AGR287" s="45"/>
      <c r="AGS287" s="45"/>
      <c r="AGT287" s="45"/>
      <c r="AGU287" s="45"/>
      <c r="AGV287" s="45"/>
      <c r="AGW287" s="45"/>
      <c r="AGX287" s="45"/>
      <c r="AGY287" s="45"/>
      <c r="AGZ287" s="45"/>
      <c r="AHA287" s="45"/>
      <c r="AHB287" s="45"/>
      <c r="AHC287" s="45"/>
      <c r="AHD287" s="45"/>
      <c r="AHE287" s="45"/>
      <c r="AHF287" s="45"/>
      <c r="AHG287" s="45"/>
      <c r="AHH287" s="45"/>
      <c r="AHI287" s="45"/>
      <c r="AHJ287" s="45"/>
      <c r="AHK287" s="45"/>
      <c r="AHL287" s="45"/>
      <c r="AHM287" s="45"/>
      <c r="AHN287" s="45"/>
      <c r="AHO287" s="45"/>
      <c r="AHP287" s="45"/>
      <c r="AHQ287" s="45"/>
      <c r="AHR287" s="45"/>
      <c r="AHS287" s="45"/>
      <c r="AHT287" s="45"/>
      <c r="AHU287" s="45"/>
      <c r="AHV287" s="45"/>
      <c r="AHW287" s="45"/>
      <c r="AHX287" s="45"/>
      <c r="AHY287" s="45"/>
      <c r="AHZ287" s="45"/>
      <c r="AIA287" s="45"/>
      <c r="AIB287" s="45"/>
      <c r="AIC287" s="45"/>
      <c r="AID287" s="45"/>
      <c r="AIE287" s="45"/>
      <c r="AIF287" s="45"/>
      <c r="AIG287" s="45"/>
      <c r="AIH287" s="45"/>
      <c r="AII287" s="45"/>
      <c r="AIJ287" s="45"/>
      <c r="AIK287" s="45"/>
      <c r="AIL287" s="45"/>
      <c r="AIM287" s="45"/>
      <c r="AIN287" s="45"/>
      <c r="AIO287" s="45"/>
      <c r="AIP287" s="45"/>
      <c r="AIQ287" s="45"/>
      <c r="AIR287" s="45"/>
      <c r="AIS287" s="45"/>
      <c r="AIT287" s="45"/>
      <c r="AIU287" s="45"/>
      <c r="AIV287" s="45"/>
      <c r="AIW287" s="45"/>
      <c r="AIX287" s="45"/>
      <c r="AIY287" s="45"/>
      <c r="AIZ287" s="45"/>
      <c r="AJA287" s="45"/>
      <c r="AJB287" s="45"/>
      <c r="AJC287" s="45"/>
      <c r="AJD287" s="45"/>
      <c r="AJE287" s="45"/>
      <c r="AJF287" s="45"/>
      <c r="AJG287" s="45"/>
      <c r="AJH287" s="45"/>
      <c r="AJI287" s="45"/>
      <c r="AJJ287" s="45"/>
      <c r="AJK287" s="45"/>
      <c r="AJL287" s="45"/>
      <c r="AJM287" s="45"/>
      <c r="AJN287" s="45"/>
      <c r="AJO287" s="45"/>
      <c r="AJP287" s="45"/>
      <c r="AJQ287" s="45"/>
      <c r="AJR287" s="45"/>
      <c r="AJS287" s="45"/>
      <c r="AJT287" s="45"/>
      <c r="AJU287" s="45"/>
      <c r="AJV287" s="45"/>
      <c r="AJW287" s="45"/>
      <c r="AJX287" s="45"/>
      <c r="AJY287" s="45"/>
      <c r="AJZ287" s="45"/>
      <c r="AKA287" s="45"/>
      <c r="AKB287" s="45"/>
      <c r="AKC287" s="45"/>
      <c r="AKD287" s="45"/>
      <c r="AKE287" s="45"/>
      <c r="AKF287" s="45"/>
      <c r="AKG287" s="45"/>
      <c r="AKH287" s="45"/>
      <c r="AKI287" s="45"/>
      <c r="AKJ287" s="45"/>
      <c r="AKK287" s="45"/>
      <c r="AKL287" s="45"/>
      <c r="AKM287" s="45"/>
      <c r="AKN287" s="45"/>
      <c r="AKO287" s="45"/>
      <c r="AKP287" s="45"/>
      <c r="AKQ287" s="45"/>
      <c r="AKR287" s="45"/>
      <c r="AKS287" s="45"/>
      <c r="AKT287" s="45"/>
    </row>
    <row r="288" spans="1:982" ht="38.25" customHeight="1" x14ac:dyDescent="0.25">
      <c r="A288" s="118" t="s">
        <v>141</v>
      </c>
      <c r="B288" s="118"/>
      <c r="C288" s="118"/>
      <c r="D288" s="118"/>
      <c r="E288" s="118"/>
      <c r="F288" s="118"/>
    </row>
    <row r="289" spans="1:6" ht="45" customHeight="1" x14ac:dyDescent="0.25">
      <c r="A289" s="118" t="s">
        <v>55</v>
      </c>
      <c r="B289" s="118"/>
      <c r="C289" s="118"/>
      <c r="D289" s="118"/>
      <c r="E289" s="118"/>
      <c r="F289" s="118"/>
    </row>
    <row r="290" spans="1:6" ht="30" x14ac:dyDescent="0.25">
      <c r="A290" s="23" t="s">
        <v>0</v>
      </c>
      <c r="B290" s="24" t="s">
        <v>1</v>
      </c>
      <c r="C290" s="24" t="s">
        <v>2</v>
      </c>
      <c r="D290" s="24" t="s">
        <v>3</v>
      </c>
      <c r="E290" s="24" t="s">
        <v>4</v>
      </c>
      <c r="F290" s="24" t="s">
        <v>5</v>
      </c>
    </row>
    <row r="291" spans="1:6" ht="33.75" customHeight="1" x14ac:dyDescent="0.25">
      <c r="A291" s="114">
        <v>177</v>
      </c>
      <c r="B291" s="103" t="s">
        <v>169</v>
      </c>
      <c r="C291" s="80" t="s">
        <v>172</v>
      </c>
      <c r="D291" s="10">
        <v>13</v>
      </c>
      <c r="E291" s="34">
        <v>0</v>
      </c>
      <c r="F291" s="54">
        <f t="shared" ref="F291:F313" si="12">ROUND((D291*E291),2)</f>
        <v>0</v>
      </c>
    </row>
    <row r="292" spans="1:6" ht="41.1" customHeight="1" x14ac:dyDescent="0.25">
      <c r="A292" s="66">
        <v>178</v>
      </c>
      <c r="B292" s="8" t="s">
        <v>182</v>
      </c>
      <c r="C292" s="80" t="s">
        <v>172</v>
      </c>
      <c r="D292" s="10">
        <v>27</v>
      </c>
      <c r="E292" s="34">
        <v>0</v>
      </c>
      <c r="F292" s="54">
        <f t="shared" si="12"/>
        <v>0</v>
      </c>
    </row>
    <row r="293" spans="1:6" ht="41.1" customHeight="1" x14ac:dyDescent="0.25">
      <c r="A293" s="114">
        <v>179</v>
      </c>
      <c r="B293" s="79" t="s">
        <v>41</v>
      </c>
      <c r="C293" s="80" t="s">
        <v>172</v>
      </c>
      <c r="D293" s="10">
        <v>14</v>
      </c>
      <c r="E293" s="34">
        <v>0</v>
      </c>
      <c r="F293" s="54">
        <f t="shared" si="12"/>
        <v>0</v>
      </c>
    </row>
    <row r="294" spans="1:6" ht="41.1" customHeight="1" x14ac:dyDescent="0.25">
      <c r="A294" s="66">
        <v>180</v>
      </c>
      <c r="B294" s="25" t="s">
        <v>220</v>
      </c>
      <c r="C294" s="80" t="s">
        <v>172</v>
      </c>
      <c r="D294" s="10">
        <v>16</v>
      </c>
      <c r="E294" s="34">
        <v>0</v>
      </c>
      <c r="F294" s="54">
        <f t="shared" si="12"/>
        <v>0</v>
      </c>
    </row>
    <row r="295" spans="1:6" ht="33" customHeight="1" x14ac:dyDescent="0.25">
      <c r="A295" s="114">
        <v>181</v>
      </c>
      <c r="B295" s="79" t="s">
        <v>56</v>
      </c>
      <c r="C295" s="80" t="s">
        <v>172</v>
      </c>
      <c r="D295" s="10">
        <v>19</v>
      </c>
      <c r="E295" s="34">
        <v>0</v>
      </c>
      <c r="F295" s="54">
        <f t="shared" si="12"/>
        <v>0</v>
      </c>
    </row>
    <row r="296" spans="1:6" ht="41.1" customHeight="1" x14ac:dyDescent="0.25">
      <c r="A296" s="66">
        <v>182</v>
      </c>
      <c r="B296" s="13" t="s">
        <v>42</v>
      </c>
      <c r="C296" s="80" t="s">
        <v>172</v>
      </c>
      <c r="D296" s="10">
        <v>43</v>
      </c>
      <c r="E296" s="34">
        <v>0</v>
      </c>
      <c r="F296" s="54">
        <f t="shared" si="12"/>
        <v>0</v>
      </c>
    </row>
    <row r="297" spans="1:6" ht="29.25" customHeight="1" x14ac:dyDescent="0.25">
      <c r="A297" s="114">
        <v>183</v>
      </c>
      <c r="B297" s="79" t="s">
        <v>57</v>
      </c>
      <c r="C297" s="80" t="s">
        <v>172</v>
      </c>
      <c r="D297" s="10">
        <v>19</v>
      </c>
      <c r="E297" s="34">
        <v>0</v>
      </c>
      <c r="F297" s="54">
        <f t="shared" si="12"/>
        <v>0</v>
      </c>
    </row>
    <row r="298" spans="1:6" ht="41.1" customHeight="1" x14ac:dyDescent="0.25">
      <c r="A298" s="66">
        <v>184</v>
      </c>
      <c r="B298" s="13" t="s">
        <v>6</v>
      </c>
      <c r="C298" s="80" t="s">
        <v>172</v>
      </c>
      <c r="D298" s="10">
        <v>27</v>
      </c>
      <c r="E298" s="34">
        <v>0</v>
      </c>
      <c r="F298" s="54">
        <f t="shared" si="12"/>
        <v>0</v>
      </c>
    </row>
    <row r="299" spans="1:6" ht="41.1" customHeight="1" x14ac:dyDescent="0.25">
      <c r="A299" s="114">
        <v>185</v>
      </c>
      <c r="B299" s="1" t="s">
        <v>163</v>
      </c>
      <c r="C299" s="80" t="s">
        <v>172</v>
      </c>
      <c r="D299" s="10">
        <v>21</v>
      </c>
      <c r="E299" s="34">
        <v>0</v>
      </c>
      <c r="F299" s="54">
        <f t="shared" si="12"/>
        <v>0</v>
      </c>
    </row>
    <row r="300" spans="1:6" ht="41.1" customHeight="1" x14ac:dyDescent="0.25">
      <c r="A300" s="66">
        <v>186</v>
      </c>
      <c r="B300" s="13" t="s">
        <v>159</v>
      </c>
      <c r="C300" s="80" t="s">
        <v>172</v>
      </c>
      <c r="D300" s="10">
        <v>16</v>
      </c>
      <c r="E300" s="34">
        <v>0</v>
      </c>
      <c r="F300" s="54">
        <f t="shared" si="12"/>
        <v>0</v>
      </c>
    </row>
    <row r="301" spans="1:6" ht="41.1" customHeight="1" x14ac:dyDescent="0.25">
      <c r="A301" s="114">
        <v>187</v>
      </c>
      <c r="B301" s="8" t="s">
        <v>43</v>
      </c>
      <c r="C301" s="80" t="s">
        <v>172</v>
      </c>
      <c r="D301" s="10">
        <v>10</v>
      </c>
      <c r="E301" s="34">
        <v>0</v>
      </c>
      <c r="F301" s="54">
        <f t="shared" si="12"/>
        <v>0</v>
      </c>
    </row>
    <row r="302" spans="1:6" ht="30.75" customHeight="1" x14ac:dyDescent="0.25">
      <c r="A302" s="66">
        <v>188</v>
      </c>
      <c r="B302" s="79" t="s">
        <v>171</v>
      </c>
      <c r="C302" s="80" t="s">
        <v>172</v>
      </c>
      <c r="D302" s="10">
        <v>15</v>
      </c>
      <c r="E302" s="34">
        <v>0</v>
      </c>
      <c r="F302" s="54">
        <f t="shared" si="12"/>
        <v>0</v>
      </c>
    </row>
    <row r="303" spans="1:6" ht="51" customHeight="1" x14ac:dyDescent="0.25">
      <c r="A303" s="114">
        <v>189</v>
      </c>
      <c r="B303" s="79" t="s">
        <v>277</v>
      </c>
      <c r="C303" s="81" t="s">
        <v>15</v>
      </c>
      <c r="D303" s="10">
        <v>17</v>
      </c>
      <c r="E303" s="34">
        <v>0</v>
      </c>
      <c r="F303" s="54">
        <f t="shared" si="12"/>
        <v>0</v>
      </c>
    </row>
    <row r="304" spans="1:6" ht="41.1" customHeight="1" x14ac:dyDescent="0.25">
      <c r="A304" s="66">
        <v>190</v>
      </c>
      <c r="B304" s="101" t="s">
        <v>58</v>
      </c>
      <c r="C304" s="80" t="s">
        <v>172</v>
      </c>
      <c r="D304" s="10">
        <v>23</v>
      </c>
      <c r="E304" s="34">
        <v>0</v>
      </c>
      <c r="F304" s="54">
        <f t="shared" si="12"/>
        <v>0</v>
      </c>
    </row>
    <row r="305" spans="1:6" ht="41.1" customHeight="1" x14ac:dyDescent="0.25">
      <c r="A305" s="114">
        <v>191</v>
      </c>
      <c r="B305" s="13" t="s">
        <v>223</v>
      </c>
      <c r="C305" s="80" t="s">
        <v>172</v>
      </c>
      <c r="D305" s="10">
        <v>16</v>
      </c>
      <c r="E305" s="34">
        <v>0</v>
      </c>
      <c r="F305" s="54">
        <f t="shared" si="12"/>
        <v>0</v>
      </c>
    </row>
    <row r="306" spans="1:6" ht="41.1" customHeight="1" x14ac:dyDescent="0.25">
      <c r="A306" s="66">
        <v>192</v>
      </c>
      <c r="B306" s="1" t="s">
        <v>105</v>
      </c>
      <c r="C306" s="80" t="s">
        <v>172</v>
      </c>
      <c r="D306" s="10">
        <v>14</v>
      </c>
      <c r="E306" s="34">
        <v>0</v>
      </c>
      <c r="F306" s="54">
        <f t="shared" si="12"/>
        <v>0</v>
      </c>
    </row>
    <row r="307" spans="1:6" ht="41.1" customHeight="1" x14ac:dyDescent="0.25">
      <c r="A307" s="114">
        <v>193</v>
      </c>
      <c r="B307" s="79" t="s">
        <v>59</v>
      </c>
      <c r="C307" s="80" t="s">
        <v>172</v>
      </c>
      <c r="D307" s="10">
        <v>5</v>
      </c>
      <c r="E307" s="34">
        <v>0</v>
      </c>
      <c r="F307" s="54">
        <f t="shared" si="12"/>
        <v>0</v>
      </c>
    </row>
    <row r="308" spans="1:6" ht="41.1" customHeight="1" x14ac:dyDescent="0.25">
      <c r="A308" s="66">
        <v>194</v>
      </c>
      <c r="B308" s="112" t="s">
        <v>170</v>
      </c>
      <c r="C308" s="80" t="s">
        <v>172</v>
      </c>
      <c r="D308" s="10">
        <v>11</v>
      </c>
      <c r="E308" s="34">
        <v>0</v>
      </c>
      <c r="F308" s="54">
        <f t="shared" si="12"/>
        <v>0</v>
      </c>
    </row>
    <row r="309" spans="1:6" ht="41.1" customHeight="1" x14ac:dyDescent="0.25">
      <c r="A309" s="114">
        <v>195</v>
      </c>
      <c r="B309" s="13" t="s">
        <v>179</v>
      </c>
      <c r="C309" s="80" t="s">
        <v>172</v>
      </c>
      <c r="D309" s="10">
        <v>9</v>
      </c>
      <c r="E309" s="34">
        <v>0</v>
      </c>
      <c r="F309" s="54">
        <f t="shared" si="12"/>
        <v>0</v>
      </c>
    </row>
    <row r="310" spans="1:6" ht="41.1" customHeight="1" x14ac:dyDescent="0.25">
      <c r="A310" s="66">
        <v>196</v>
      </c>
      <c r="B310" s="79" t="s">
        <v>162</v>
      </c>
      <c r="C310" s="80" t="s">
        <v>172</v>
      </c>
      <c r="D310" s="10">
        <v>16</v>
      </c>
      <c r="E310" s="34">
        <v>0</v>
      </c>
      <c r="F310" s="54">
        <f t="shared" si="12"/>
        <v>0</v>
      </c>
    </row>
    <row r="311" spans="1:6" ht="41.1" customHeight="1" x14ac:dyDescent="0.25">
      <c r="A311" s="114">
        <v>197</v>
      </c>
      <c r="B311" s="103" t="s">
        <v>168</v>
      </c>
      <c r="C311" s="80" t="s">
        <v>172</v>
      </c>
      <c r="D311" s="10">
        <v>11</v>
      </c>
      <c r="E311" s="34">
        <v>0</v>
      </c>
      <c r="F311" s="54">
        <f t="shared" si="12"/>
        <v>0</v>
      </c>
    </row>
    <row r="312" spans="1:6" ht="41.1" customHeight="1" x14ac:dyDescent="0.25">
      <c r="A312" s="66">
        <v>198</v>
      </c>
      <c r="B312" s="79" t="s">
        <v>142</v>
      </c>
      <c r="C312" s="80" t="s">
        <v>172</v>
      </c>
      <c r="D312" s="10">
        <v>35</v>
      </c>
      <c r="E312" s="34">
        <v>0</v>
      </c>
      <c r="F312" s="54">
        <f t="shared" si="12"/>
        <v>0</v>
      </c>
    </row>
    <row r="313" spans="1:6" ht="54.75" customHeight="1" x14ac:dyDescent="0.25">
      <c r="A313" s="114">
        <v>199</v>
      </c>
      <c r="B313" s="102" t="s">
        <v>260</v>
      </c>
      <c r="C313" s="80" t="s">
        <v>172</v>
      </c>
      <c r="D313" s="10">
        <v>13</v>
      </c>
      <c r="E313" s="34">
        <v>0</v>
      </c>
      <c r="F313" s="54">
        <f t="shared" si="12"/>
        <v>0</v>
      </c>
    </row>
    <row r="314" spans="1:6" ht="21.75" customHeight="1" x14ac:dyDescent="0.25">
      <c r="C314" s="120" t="s">
        <v>8</v>
      </c>
      <c r="D314" s="120"/>
      <c r="E314" s="120"/>
      <c r="F314" s="33">
        <f>ROUND(SUM(F291:F313),2)</f>
        <v>0</v>
      </c>
    </row>
    <row r="315" spans="1:6" ht="21.75" customHeight="1" x14ac:dyDescent="0.25">
      <c r="C315" s="117" t="s">
        <v>9</v>
      </c>
      <c r="D315" s="117"/>
      <c r="E315" s="117"/>
      <c r="F315" s="34">
        <f>ROUND((F314*0.06),2)</f>
        <v>0</v>
      </c>
    </row>
    <row r="316" spans="1:6" ht="24.75" customHeight="1" x14ac:dyDescent="0.25">
      <c r="C316" s="116" t="s">
        <v>10</v>
      </c>
      <c r="D316" s="116"/>
      <c r="E316" s="116"/>
      <c r="F316" s="35">
        <f>ROUND((F314+F315),2)</f>
        <v>0</v>
      </c>
    </row>
    <row r="318" spans="1:6" ht="45.75" customHeight="1" x14ac:dyDescent="0.25">
      <c r="A318" s="118" t="s">
        <v>60</v>
      </c>
      <c r="B318" s="118"/>
      <c r="C318" s="118"/>
      <c r="D318" s="118"/>
      <c r="E318" s="118"/>
      <c r="F318" s="118"/>
    </row>
    <row r="319" spans="1:6" ht="30" x14ac:dyDescent="0.25">
      <c r="A319" s="23" t="s">
        <v>0</v>
      </c>
      <c r="B319" s="24" t="s">
        <v>1</v>
      </c>
      <c r="C319" s="24" t="s">
        <v>2</v>
      </c>
      <c r="D319" s="24" t="s">
        <v>3</v>
      </c>
      <c r="E319" s="24" t="s">
        <v>4</v>
      </c>
      <c r="F319" s="24" t="s">
        <v>5</v>
      </c>
    </row>
    <row r="320" spans="1:6" ht="41.25" customHeight="1" x14ac:dyDescent="0.25">
      <c r="A320" s="66">
        <v>200</v>
      </c>
      <c r="B320" s="73" t="s">
        <v>46</v>
      </c>
      <c r="C320" s="77" t="s">
        <v>172</v>
      </c>
      <c r="D320" s="67">
        <v>17</v>
      </c>
      <c r="E320" s="54">
        <v>0</v>
      </c>
      <c r="F320" s="54">
        <f t="shared" ref="F320:F330" si="13">ROUND((D320*E320),2)</f>
        <v>0</v>
      </c>
    </row>
    <row r="321" spans="1:6" ht="38.25" customHeight="1" x14ac:dyDescent="0.25">
      <c r="A321" s="66">
        <v>201</v>
      </c>
      <c r="B321" s="115" t="s">
        <v>284</v>
      </c>
      <c r="C321" s="77" t="s">
        <v>172</v>
      </c>
      <c r="D321" s="67">
        <v>21</v>
      </c>
      <c r="E321" s="54">
        <v>0</v>
      </c>
      <c r="F321" s="54">
        <f t="shared" si="13"/>
        <v>0</v>
      </c>
    </row>
    <row r="322" spans="1:6" ht="37.5" customHeight="1" x14ac:dyDescent="0.25">
      <c r="A322" s="66">
        <v>202</v>
      </c>
      <c r="B322" s="73" t="s">
        <v>45</v>
      </c>
      <c r="C322" s="77" t="s">
        <v>172</v>
      </c>
      <c r="D322" s="67">
        <v>18</v>
      </c>
      <c r="E322" s="54">
        <v>0</v>
      </c>
      <c r="F322" s="54">
        <f t="shared" si="13"/>
        <v>0</v>
      </c>
    </row>
    <row r="323" spans="1:6" ht="45" customHeight="1" x14ac:dyDescent="0.25">
      <c r="A323" s="66">
        <v>203</v>
      </c>
      <c r="B323" s="3" t="s">
        <v>279</v>
      </c>
      <c r="C323" s="77" t="s">
        <v>172</v>
      </c>
      <c r="D323" s="67">
        <v>30</v>
      </c>
      <c r="E323" s="54">
        <v>0</v>
      </c>
      <c r="F323" s="54">
        <f t="shared" si="13"/>
        <v>0</v>
      </c>
    </row>
    <row r="324" spans="1:6" ht="75.75" customHeight="1" x14ac:dyDescent="0.25">
      <c r="A324" s="66">
        <v>204</v>
      </c>
      <c r="B324" s="73" t="s">
        <v>61</v>
      </c>
      <c r="C324" s="77" t="s">
        <v>172</v>
      </c>
      <c r="D324" s="67">
        <v>15</v>
      </c>
      <c r="E324" s="54">
        <v>0</v>
      </c>
      <c r="F324" s="54">
        <f t="shared" si="13"/>
        <v>0</v>
      </c>
    </row>
    <row r="325" spans="1:6" ht="67.5" customHeight="1" x14ac:dyDescent="0.25">
      <c r="A325" s="66">
        <v>205</v>
      </c>
      <c r="B325" s="104" t="s">
        <v>91</v>
      </c>
      <c r="C325" s="77" t="s">
        <v>172</v>
      </c>
      <c r="D325" s="67">
        <v>11</v>
      </c>
      <c r="E325" s="54">
        <v>0</v>
      </c>
      <c r="F325" s="54">
        <f t="shared" si="13"/>
        <v>0</v>
      </c>
    </row>
    <row r="326" spans="1:6" ht="39.950000000000003" customHeight="1" x14ac:dyDescent="0.25">
      <c r="A326" s="66">
        <v>206</v>
      </c>
      <c r="B326" s="111" t="s">
        <v>265</v>
      </c>
      <c r="C326" s="77" t="s">
        <v>172</v>
      </c>
      <c r="D326" s="67">
        <v>8</v>
      </c>
      <c r="E326" s="54">
        <v>0</v>
      </c>
      <c r="F326" s="54">
        <f t="shared" si="13"/>
        <v>0</v>
      </c>
    </row>
    <row r="327" spans="1:6" ht="39.950000000000003" customHeight="1" x14ac:dyDescent="0.25">
      <c r="A327" s="66">
        <v>207</v>
      </c>
      <c r="B327" s="8" t="s">
        <v>266</v>
      </c>
      <c r="C327" s="77" t="s">
        <v>172</v>
      </c>
      <c r="D327" s="67">
        <v>11</v>
      </c>
      <c r="E327" s="54">
        <v>0</v>
      </c>
      <c r="F327" s="54">
        <f t="shared" si="13"/>
        <v>0</v>
      </c>
    </row>
    <row r="328" spans="1:6" ht="61.5" customHeight="1" x14ac:dyDescent="0.25">
      <c r="A328" s="66">
        <v>208</v>
      </c>
      <c r="B328" s="96" t="s">
        <v>157</v>
      </c>
      <c r="C328" s="77" t="s">
        <v>172</v>
      </c>
      <c r="D328" s="67">
        <v>16</v>
      </c>
      <c r="E328" s="54">
        <v>0</v>
      </c>
      <c r="F328" s="54">
        <f t="shared" si="13"/>
        <v>0</v>
      </c>
    </row>
    <row r="329" spans="1:6" ht="48.75" customHeight="1" x14ac:dyDescent="0.25">
      <c r="A329" s="66">
        <v>209</v>
      </c>
      <c r="B329" s="73" t="s">
        <v>62</v>
      </c>
      <c r="C329" s="77" t="s">
        <v>172</v>
      </c>
      <c r="D329" s="67">
        <v>35</v>
      </c>
      <c r="E329" s="54">
        <v>0</v>
      </c>
      <c r="F329" s="54">
        <f t="shared" si="13"/>
        <v>0</v>
      </c>
    </row>
    <row r="330" spans="1:6" ht="36.75" customHeight="1" x14ac:dyDescent="0.25">
      <c r="A330" s="66">
        <v>210</v>
      </c>
      <c r="B330" s="21" t="s">
        <v>108</v>
      </c>
      <c r="C330" s="77" t="s">
        <v>172</v>
      </c>
      <c r="D330" s="67">
        <v>8</v>
      </c>
      <c r="E330" s="54">
        <v>0</v>
      </c>
      <c r="F330" s="54">
        <f t="shared" si="13"/>
        <v>0</v>
      </c>
    </row>
    <row r="331" spans="1:6" ht="25.5" customHeight="1" x14ac:dyDescent="0.25">
      <c r="C331" s="116" t="s">
        <v>12</v>
      </c>
      <c r="D331" s="116"/>
      <c r="E331" s="116"/>
      <c r="F331" s="35">
        <f>ROUND(SUM(F320:F330),2)</f>
        <v>0</v>
      </c>
    </row>
    <row r="332" spans="1:6" ht="23.25" customHeight="1" x14ac:dyDescent="0.25">
      <c r="C332" s="117" t="s">
        <v>13</v>
      </c>
      <c r="D332" s="117"/>
      <c r="E332" s="117"/>
      <c r="F332" s="34">
        <f>ROUND((F331*0.13),2)</f>
        <v>0</v>
      </c>
    </row>
    <row r="333" spans="1:6" ht="27" customHeight="1" x14ac:dyDescent="0.25">
      <c r="C333" s="116" t="s">
        <v>14</v>
      </c>
      <c r="D333" s="116"/>
      <c r="E333" s="116"/>
      <c r="F333" s="35">
        <f>ROUND((F331+F332),2)</f>
        <v>0</v>
      </c>
    </row>
    <row r="335" spans="1:6" ht="46.5" customHeight="1" x14ac:dyDescent="0.25">
      <c r="A335" s="118" t="s">
        <v>63</v>
      </c>
      <c r="B335" s="118"/>
      <c r="C335" s="118"/>
      <c r="D335" s="118"/>
      <c r="E335" s="118"/>
      <c r="F335" s="118"/>
    </row>
    <row r="336" spans="1:6" ht="30" x14ac:dyDescent="0.25">
      <c r="A336" s="23" t="s">
        <v>0</v>
      </c>
      <c r="B336" s="24" t="s">
        <v>1</v>
      </c>
      <c r="C336" s="24" t="s">
        <v>2</v>
      </c>
      <c r="D336" s="24" t="s">
        <v>3</v>
      </c>
      <c r="E336" s="24" t="s">
        <v>4</v>
      </c>
      <c r="F336" s="24" t="s">
        <v>5</v>
      </c>
    </row>
    <row r="337" spans="1:6" ht="30" customHeight="1" x14ac:dyDescent="0.25">
      <c r="A337" s="66">
        <v>211</v>
      </c>
      <c r="B337" s="73" t="s">
        <v>64</v>
      </c>
      <c r="C337" s="77" t="s">
        <v>172</v>
      </c>
      <c r="D337" s="67">
        <v>24</v>
      </c>
      <c r="E337" s="54">
        <v>0</v>
      </c>
      <c r="F337" s="54">
        <f t="shared" ref="F337:F349" si="14">ROUND((D337*E337),2)</f>
        <v>0</v>
      </c>
    </row>
    <row r="338" spans="1:6" ht="42" customHeight="1" x14ac:dyDescent="0.25">
      <c r="A338" s="66">
        <v>212</v>
      </c>
      <c r="B338" s="76" t="s">
        <v>165</v>
      </c>
      <c r="C338" s="72" t="s">
        <v>15</v>
      </c>
      <c r="D338" s="69">
        <v>16</v>
      </c>
      <c r="E338" s="54">
        <v>0</v>
      </c>
      <c r="F338" s="54">
        <f t="shared" si="14"/>
        <v>0</v>
      </c>
    </row>
    <row r="339" spans="1:6" ht="30" customHeight="1" x14ac:dyDescent="0.25">
      <c r="A339" s="66">
        <v>213</v>
      </c>
      <c r="B339" s="104" t="s">
        <v>65</v>
      </c>
      <c r="C339" s="77" t="s">
        <v>172</v>
      </c>
      <c r="D339" s="67">
        <v>38</v>
      </c>
      <c r="E339" s="54">
        <v>0</v>
      </c>
      <c r="F339" s="54">
        <f t="shared" si="14"/>
        <v>0</v>
      </c>
    </row>
    <row r="340" spans="1:6" ht="36" customHeight="1" x14ac:dyDescent="0.25">
      <c r="A340" s="66">
        <v>214</v>
      </c>
      <c r="B340" s="75" t="s">
        <v>267</v>
      </c>
      <c r="C340" s="72" t="s">
        <v>15</v>
      </c>
      <c r="D340" s="69">
        <v>19</v>
      </c>
      <c r="E340" s="54">
        <v>0</v>
      </c>
      <c r="F340" s="54">
        <f t="shared" si="14"/>
        <v>0</v>
      </c>
    </row>
    <row r="341" spans="1:6" ht="38.25" customHeight="1" x14ac:dyDescent="0.25">
      <c r="A341" s="66">
        <v>215</v>
      </c>
      <c r="B341" s="13" t="s">
        <v>178</v>
      </c>
      <c r="C341" s="72" t="s">
        <v>15</v>
      </c>
      <c r="D341" s="69">
        <v>25</v>
      </c>
      <c r="E341" s="54">
        <v>0</v>
      </c>
      <c r="F341" s="54">
        <f t="shared" si="14"/>
        <v>0</v>
      </c>
    </row>
    <row r="342" spans="1:6" ht="42" customHeight="1" x14ac:dyDescent="0.25">
      <c r="A342" s="66">
        <v>216</v>
      </c>
      <c r="B342" s="106" t="s">
        <v>166</v>
      </c>
      <c r="C342" s="72" t="s">
        <v>15</v>
      </c>
      <c r="D342" s="69">
        <v>21</v>
      </c>
      <c r="E342" s="54">
        <v>0</v>
      </c>
      <c r="F342" s="54">
        <f t="shared" si="14"/>
        <v>0</v>
      </c>
    </row>
    <row r="343" spans="1:6" ht="54.75" customHeight="1" x14ac:dyDescent="0.25">
      <c r="A343" s="66">
        <v>217</v>
      </c>
      <c r="B343" s="8" t="s">
        <v>49</v>
      </c>
      <c r="C343" s="77" t="s">
        <v>172</v>
      </c>
      <c r="D343" s="67">
        <v>26</v>
      </c>
      <c r="E343" s="54">
        <v>0</v>
      </c>
      <c r="F343" s="54">
        <f t="shared" si="14"/>
        <v>0</v>
      </c>
    </row>
    <row r="344" spans="1:6" ht="40.5" customHeight="1" x14ac:dyDescent="0.25">
      <c r="A344" s="66">
        <v>218</v>
      </c>
      <c r="B344" s="73" t="s">
        <v>66</v>
      </c>
      <c r="C344" s="77" t="s">
        <v>172</v>
      </c>
      <c r="D344" s="67">
        <v>28</v>
      </c>
      <c r="E344" s="54">
        <v>0</v>
      </c>
      <c r="F344" s="54">
        <f t="shared" si="14"/>
        <v>0</v>
      </c>
    </row>
    <row r="345" spans="1:6" ht="39.75" customHeight="1" x14ac:dyDescent="0.25">
      <c r="A345" s="66">
        <v>219</v>
      </c>
      <c r="B345" s="82" t="s">
        <v>221</v>
      </c>
      <c r="C345" s="77" t="s">
        <v>172</v>
      </c>
      <c r="D345" s="68">
        <v>30</v>
      </c>
      <c r="E345" s="54">
        <v>0</v>
      </c>
      <c r="F345" s="54">
        <f t="shared" si="14"/>
        <v>0</v>
      </c>
    </row>
    <row r="346" spans="1:6" ht="90" x14ac:dyDescent="0.25">
      <c r="A346" s="66">
        <v>220</v>
      </c>
      <c r="B346" s="74" t="s">
        <v>67</v>
      </c>
      <c r="C346" s="77" t="s">
        <v>172</v>
      </c>
      <c r="D346" s="67">
        <v>81</v>
      </c>
      <c r="E346" s="54">
        <v>0</v>
      </c>
      <c r="F346" s="54">
        <f t="shared" si="14"/>
        <v>0</v>
      </c>
    </row>
    <row r="347" spans="1:6" ht="48.75" customHeight="1" x14ac:dyDescent="0.25">
      <c r="A347" s="66">
        <v>221</v>
      </c>
      <c r="B347" s="105" t="s">
        <v>34</v>
      </c>
      <c r="C347" s="67" t="s">
        <v>15</v>
      </c>
      <c r="D347" s="107">
        <v>2</v>
      </c>
      <c r="E347" s="54">
        <v>0</v>
      </c>
      <c r="F347" s="54">
        <f t="shared" si="14"/>
        <v>0</v>
      </c>
    </row>
    <row r="348" spans="1:6" ht="39.75" customHeight="1" x14ac:dyDescent="0.25">
      <c r="A348" s="66">
        <v>222</v>
      </c>
      <c r="B348" s="73" t="s">
        <v>32</v>
      </c>
      <c r="C348" s="77" t="s">
        <v>172</v>
      </c>
      <c r="D348" s="67">
        <v>5</v>
      </c>
      <c r="E348" s="54">
        <v>0</v>
      </c>
      <c r="F348" s="54">
        <f t="shared" si="14"/>
        <v>0</v>
      </c>
    </row>
    <row r="349" spans="1:6" ht="33" customHeight="1" x14ac:dyDescent="0.25">
      <c r="A349" s="66">
        <v>223</v>
      </c>
      <c r="B349" s="73" t="s">
        <v>50</v>
      </c>
      <c r="C349" s="77" t="s">
        <v>172</v>
      </c>
      <c r="D349" s="67">
        <v>50</v>
      </c>
      <c r="E349" s="54">
        <v>0</v>
      </c>
      <c r="F349" s="54">
        <f t="shared" si="14"/>
        <v>0</v>
      </c>
    </row>
    <row r="350" spans="1:6" ht="21" customHeight="1" x14ac:dyDescent="0.25">
      <c r="C350" s="116" t="s">
        <v>16</v>
      </c>
      <c r="D350" s="116"/>
      <c r="E350" s="116"/>
      <c r="F350" s="35">
        <f>ROUND(SUM(F337:F349),2)</f>
        <v>0</v>
      </c>
    </row>
    <row r="351" spans="1:6" ht="22.5" customHeight="1" x14ac:dyDescent="0.25">
      <c r="C351" s="117" t="s">
        <v>17</v>
      </c>
      <c r="D351" s="117"/>
      <c r="E351" s="117"/>
      <c r="F351" s="34">
        <f>ROUND((F350*0.24),2)</f>
        <v>0</v>
      </c>
    </row>
    <row r="352" spans="1:6" ht="22.5" customHeight="1" x14ac:dyDescent="0.25">
      <c r="C352" s="116" t="s">
        <v>18</v>
      </c>
      <c r="D352" s="116"/>
      <c r="E352" s="116"/>
      <c r="F352" s="35">
        <f>ROUND((F350+F351),2)</f>
        <v>0</v>
      </c>
    </row>
    <row r="353" spans="1:6" ht="16.5" customHeight="1" x14ac:dyDescent="0.25">
      <c r="D353" s="38"/>
      <c r="E353" s="39"/>
      <c r="F353" s="40"/>
    </row>
    <row r="354" spans="1:6" ht="22.5" customHeight="1" x14ac:dyDescent="0.25">
      <c r="C354" s="116" t="s">
        <v>79</v>
      </c>
      <c r="D354" s="116"/>
      <c r="E354" s="116"/>
      <c r="F354" s="35">
        <f>ROUND((F314+F331+F350),2)</f>
        <v>0</v>
      </c>
    </row>
    <row r="355" spans="1:6" ht="22.5" customHeight="1" x14ac:dyDescent="0.25">
      <c r="C355" s="116" t="s">
        <v>80</v>
      </c>
      <c r="D355" s="116"/>
      <c r="E355" s="116"/>
      <c r="F355" s="34">
        <f>ROUND((F315+F332+F351),2)</f>
        <v>0</v>
      </c>
    </row>
    <row r="356" spans="1:6" ht="23.25" customHeight="1" x14ac:dyDescent="0.25">
      <c r="C356" s="116" t="s">
        <v>81</v>
      </c>
      <c r="D356" s="116"/>
      <c r="E356" s="116"/>
      <c r="F356" s="35">
        <f>ROUND((F316+F333+F352),2)</f>
        <v>0</v>
      </c>
    </row>
    <row r="357" spans="1:6" ht="23.25" customHeight="1" x14ac:dyDescent="0.25">
      <c r="C357" s="39"/>
      <c r="D357" s="38"/>
      <c r="E357" s="39"/>
      <c r="F357" s="40"/>
    </row>
    <row r="358" spans="1:6" ht="39" customHeight="1" x14ac:dyDescent="0.25">
      <c r="A358" s="119" t="s">
        <v>143</v>
      </c>
      <c r="B358" s="119"/>
      <c r="C358" s="119"/>
      <c r="D358" s="119"/>
      <c r="E358" s="119"/>
      <c r="F358" s="119"/>
    </row>
    <row r="359" spans="1:6" ht="39" customHeight="1" x14ac:dyDescent="0.25">
      <c r="A359" s="119" t="s">
        <v>70</v>
      </c>
      <c r="B359" s="119"/>
      <c r="C359" s="119"/>
      <c r="D359" s="119"/>
      <c r="E359" s="119"/>
      <c r="F359" s="119"/>
    </row>
    <row r="360" spans="1:6" ht="39" customHeight="1" x14ac:dyDescent="0.25">
      <c r="A360" s="23" t="s">
        <v>0</v>
      </c>
      <c r="B360" s="24" t="s">
        <v>1</v>
      </c>
      <c r="C360" s="24" t="s">
        <v>2</v>
      </c>
      <c r="D360" s="24" t="s">
        <v>3</v>
      </c>
      <c r="E360" s="24" t="s">
        <v>4</v>
      </c>
      <c r="F360" s="24" t="s">
        <v>5</v>
      </c>
    </row>
    <row r="361" spans="1:6" ht="39" customHeight="1" x14ac:dyDescent="0.25">
      <c r="A361" s="10">
        <v>224</v>
      </c>
      <c r="B361" s="15" t="s">
        <v>238</v>
      </c>
      <c r="C361" s="77" t="s">
        <v>172</v>
      </c>
      <c r="D361" s="11">
        <v>3</v>
      </c>
      <c r="E361" s="54">
        <v>0</v>
      </c>
      <c r="F361" s="54">
        <f t="shared" ref="F361:F378" si="15">ROUND((D361*E361),2)</f>
        <v>0</v>
      </c>
    </row>
    <row r="362" spans="1:6" ht="39" customHeight="1" x14ac:dyDescent="0.25">
      <c r="A362" s="10">
        <v>225</v>
      </c>
      <c r="B362" s="13" t="s">
        <v>182</v>
      </c>
      <c r="C362" s="77" t="s">
        <v>172</v>
      </c>
      <c r="D362" s="11">
        <v>10</v>
      </c>
      <c r="E362" s="54">
        <v>0</v>
      </c>
      <c r="F362" s="54">
        <f t="shared" si="15"/>
        <v>0</v>
      </c>
    </row>
    <row r="363" spans="1:6" ht="39" customHeight="1" x14ac:dyDescent="0.25">
      <c r="A363" s="10">
        <v>226</v>
      </c>
      <c r="B363" s="13" t="s">
        <v>41</v>
      </c>
      <c r="C363" s="77" t="s">
        <v>172</v>
      </c>
      <c r="D363" s="11">
        <v>30</v>
      </c>
      <c r="E363" s="54">
        <v>0</v>
      </c>
      <c r="F363" s="54">
        <f t="shared" si="15"/>
        <v>0</v>
      </c>
    </row>
    <row r="364" spans="1:6" ht="39" customHeight="1" x14ac:dyDescent="0.25">
      <c r="A364" s="10">
        <v>227</v>
      </c>
      <c r="B364" s="13" t="s">
        <v>24</v>
      </c>
      <c r="C364" s="77" t="s">
        <v>172</v>
      </c>
      <c r="D364" s="11">
        <v>15</v>
      </c>
      <c r="E364" s="54">
        <v>0</v>
      </c>
      <c r="F364" s="54">
        <f t="shared" si="15"/>
        <v>0</v>
      </c>
    </row>
    <row r="365" spans="1:6" ht="39" customHeight="1" x14ac:dyDescent="0.25">
      <c r="A365" s="10">
        <v>228</v>
      </c>
      <c r="B365" s="15" t="s">
        <v>220</v>
      </c>
      <c r="C365" s="77" t="s">
        <v>172</v>
      </c>
      <c r="D365" s="11">
        <v>10</v>
      </c>
      <c r="E365" s="54">
        <v>0</v>
      </c>
      <c r="F365" s="54">
        <f t="shared" si="15"/>
        <v>0</v>
      </c>
    </row>
    <row r="366" spans="1:6" ht="34.5" customHeight="1" x14ac:dyDescent="0.25">
      <c r="A366" s="10">
        <v>229</v>
      </c>
      <c r="B366" s="13" t="s">
        <v>7</v>
      </c>
      <c r="C366" s="77" t="s">
        <v>172</v>
      </c>
      <c r="D366" s="11">
        <v>30</v>
      </c>
      <c r="E366" s="54">
        <v>0</v>
      </c>
      <c r="F366" s="54">
        <f t="shared" si="15"/>
        <v>0</v>
      </c>
    </row>
    <row r="367" spans="1:6" ht="38.25" customHeight="1" x14ac:dyDescent="0.25">
      <c r="A367" s="10">
        <v>230</v>
      </c>
      <c r="B367" s="13" t="s">
        <v>42</v>
      </c>
      <c r="C367" s="83" t="s">
        <v>172</v>
      </c>
      <c r="D367" s="11">
        <v>30</v>
      </c>
      <c r="E367" s="54">
        <v>0</v>
      </c>
      <c r="F367" s="54">
        <f t="shared" si="15"/>
        <v>0</v>
      </c>
    </row>
    <row r="368" spans="1:6" ht="39" customHeight="1" x14ac:dyDescent="0.25">
      <c r="A368" s="10">
        <v>231</v>
      </c>
      <c r="B368" s="8" t="s">
        <v>71</v>
      </c>
      <c r="C368" s="77" t="s">
        <v>172</v>
      </c>
      <c r="D368" s="84">
        <v>10</v>
      </c>
      <c r="E368" s="54">
        <v>0</v>
      </c>
      <c r="F368" s="54">
        <f t="shared" si="15"/>
        <v>0</v>
      </c>
    </row>
    <row r="369" spans="1:6" ht="42" customHeight="1" x14ac:dyDescent="0.25">
      <c r="A369" s="10">
        <v>232</v>
      </c>
      <c r="B369" s="8" t="s">
        <v>180</v>
      </c>
      <c r="C369" s="77" t="s">
        <v>172</v>
      </c>
      <c r="D369" s="84">
        <v>5</v>
      </c>
      <c r="E369" s="54">
        <v>0</v>
      </c>
      <c r="F369" s="54">
        <f t="shared" si="15"/>
        <v>0</v>
      </c>
    </row>
    <row r="370" spans="1:6" ht="42" customHeight="1" x14ac:dyDescent="0.25">
      <c r="A370" s="10">
        <v>233</v>
      </c>
      <c r="B370" s="13" t="s">
        <v>159</v>
      </c>
      <c r="C370" s="77" t="s">
        <v>172</v>
      </c>
      <c r="D370" s="84">
        <v>10</v>
      </c>
      <c r="E370" s="54">
        <v>0</v>
      </c>
      <c r="F370" s="54">
        <f t="shared" si="15"/>
        <v>0</v>
      </c>
    </row>
    <row r="371" spans="1:6" ht="53.25" customHeight="1" x14ac:dyDescent="0.25">
      <c r="A371" s="10">
        <v>234</v>
      </c>
      <c r="B371" s="79" t="s">
        <v>276</v>
      </c>
      <c r="C371" s="77" t="s">
        <v>172</v>
      </c>
      <c r="D371" s="84">
        <v>5</v>
      </c>
      <c r="E371" s="54">
        <v>0</v>
      </c>
      <c r="F371" s="54">
        <f t="shared" si="15"/>
        <v>0</v>
      </c>
    </row>
    <row r="372" spans="1:6" ht="42" customHeight="1" x14ac:dyDescent="0.25">
      <c r="A372" s="10">
        <v>235</v>
      </c>
      <c r="B372" s="25" t="s">
        <v>189</v>
      </c>
      <c r="C372" s="77" t="s">
        <v>172</v>
      </c>
      <c r="D372" s="84">
        <v>5</v>
      </c>
      <c r="E372" s="54">
        <v>0</v>
      </c>
      <c r="F372" s="54">
        <f t="shared" si="15"/>
        <v>0</v>
      </c>
    </row>
    <row r="373" spans="1:6" ht="42" customHeight="1" x14ac:dyDescent="0.25">
      <c r="A373" s="10">
        <v>236</v>
      </c>
      <c r="B373" s="15" t="s">
        <v>124</v>
      </c>
      <c r="C373" s="77" t="s">
        <v>172</v>
      </c>
      <c r="D373" s="84">
        <v>20</v>
      </c>
      <c r="E373" s="54">
        <v>0</v>
      </c>
      <c r="F373" s="54">
        <f t="shared" si="15"/>
        <v>0</v>
      </c>
    </row>
    <row r="374" spans="1:6" ht="42" customHeight="1" x14ac:dyDescent="0.25">
      <c r="A374" s="10">
        <v>237</v>
      </c>
      <c r="B374" s="13" t="s">
        <v>223</v>
      </c>
      <c r="C374" s="77" t="s">
        <v>172</v>
      </c>
      <c r="D374" s="84">
        <v>8</v>
      </c>
      <c r="E374" s="54">
        <v>0</v>
      </c>
      <c r="F374" s="54">
        <f t="shared" si="15"/>
        <v>0</v>
      </c>
    </row>
    <row r="375" spans="1:6" ht="42" customHeight="1" x14ac:dyDescent="0.25">
      <c r="A375" s="10">
        <v>238</v>
      </c>
      <c r="B375" s="13" t="s">
        <v>179</v>
      </c>
      <c r="C375" s="77" t="s">
        <v>172</v>
      </c>
      <c r="D375" s="84">
        <v>5</v>
      </c>
      <c r="E375" s="54">
        <v>0</v>
      </c>
      <c r="F375" s="54">
        <f t="shared" si="15"/>
        <v>0</v>
      </c>
    </row>
    <row r="376" spans="1:6" ht="51.75" customHeight="1" x14ac:dyDescent="0.25">
      <c r="A376" s="10">
        <v>239</v>
      </c>
      <c r="B376" s="82" t="s">
        <v>181</v>
      </c>
      <c r="C376" s="83" t="s">
        <v>172</v>
      </c>
      <c r="D376" s="85">
        <v>4</v>
      </c>
      <c r="E376" s="54">
        <v>0</v>
      </c>
      <c r="F376" s="54">
        <f t="shared" si="15"/>
        <v>0</v>
      </c>
    </row>
    <row r="377" spans="1:6" ht="53.25" customHeight="1" x14ac:dyDescent="0.25">
      <c r="A377" s="10">
        <v>240</v>
      </c>
      <c r="B377" s="3" t="s">
        <v>275</v>
      </c>
      <c r="C377" s="77" t="s">
        <v>172</v>
      </c>
      <c r="D377" s="86">
        <v>6</v>
      </c>
      <c r="E377" s="54">
        <v>0</v>
      </c>
      <c r="F377" s="54">
        <f t="shared" si="15"/>
        <v>0</v>
      </c>
    </row>
    <row r="378" spans="1:6" ht="50.25" customHeight="1" x14ac:dyDescent="0.25">
      <c r="A378" s="10">
        <v>241</v>
      </c>
      <c r="B378" s="102" t="s">
        <v>260</v>
      </c>
      <c r="C378" s="77" t="s">
        <v>172</v>
      </c>
      <c r="D378" s="86">
        <v>10</v>
      </c>
      <c r="E378" s="54">
        <v>0</v>
      </c>
      <c r="F378" s="54">
        <f t="shared" si="15"/>
        <v>0</v>
      </c>
    </row>
    <row r="379" spans="1:6" ht="22.5" customHeight="1" x14ac:dyDescent="0.25">
      <c r="C379" s="120" t="s">
        <v>8</v>
      </c>
      <c r="D379" s="120"/>
      <c r="E379" s="120"/>
      <c r="F379" s="33">
        <f>ROUND(SUM(F361:F378),2)</f>
        <v>0</v>
      </c>
    </row>
    <row r="380" spans="1:6" ht="21" customHeight="1" x14ac:dyDescent="0.25">
      <c r="C380" s="117" t="s">
        <v>9</v>
      </c>
      <c r="D380" s="117"/>
      <c r="E380" s="117"/>
      <c r="F380" s="34">
        <f>ROUND((F379*0.06),2)</f>
        <v>0</v>
      </c>
    </row>
    <row r="381" spans="1:6" ht="24" customHeight="1" x14ac:dyDescent="0.25">
      <c r="C381" s="116" t="s">
        <v>10</v>
      </c>
      <c r="D381" s="116"/>
      <c r="E381" s="116"/>
      <c r="F381" s="35">
        <f>ROUND((F379+F380),2)</f>
        <v>0</v>
      </c>
    </row>
    <row r="383" spans="1:6" ht="41.25" customHeight="1" x14ac:dyDescent="0.25">
      <c r="A383" s="118" t="s">
        <v>119</v>
      </c>
      <c r="B383" s="118"/>
      <c r="C383" s="118"/>
      <c r="D383" s="118"/>
      <c r="E383" s="118"/>
      <c r="F383" s="118"/>
    </row>
    <row r="384" spans="1:6" ht="30" x14ac:dyDescent="0.25">
      <c r="A384" s="23" t="s">
        <v>0</v>
      </c>
      <c r="B384" s="24" t="s">
        <v>1</v>
      </c>
      <c r="C384" s="24" t="s">
        <v>2</v>
      </c>
      <c r="D384" s="24" t="s">
        <v>3</v>
      </c>
      <c r="E384" s="24" t="s">
        <v>4</v>
      </c>
      <c r="F384" s="24" t="s">
        <v>5</v>
      </c>
    </row>
    <row r="385" spans="1:6" ht="45.75" customHeight="1" x14ac:dyDescent="0.25">
      <c r="A385" s="10">
        <v>242</v>
      </c>
      <c r="B385" s="13" t="s">
        <v>46</v>
      </c>
      <c r="C385" s="77" t="s">
        <v>172</v>
      </c>
      <c r="D385" s="18">
        <v>6</v>
      </c>
      <c r="E385" s="54">
        <v>0</v>
      </c>
      <c r="F385" s="54">
        <f t="shared" ref="F385:F397" si="16">ROUND((D385*E385),2)</f>
        <v>0</v>
      </c>
    </row>
    <row r="386" spans="1:6" ht="45.75" customHeight="1" x14ac:dyDescent="0.25">
      <c r="A386" s="10">
        <v>243</v>
      </c>
      <c r="B386" s="25" t="s">
        <v>158</v>
      </c>
      <c r="C386" s="77" t="s">
        <v>172</v>
      </c>
      <c r="D386" s="18">
        <v>10</v>
      </c>
      <c r="E386" s="54">
        <v>0</v>
      </c>
      <c r="F386" s="54">
        <f t="shared" si="16"/>
        <v>0</v>
      </c>
    </row>
    <row r="387" spans="1:6" ht="29.25" customHeight="1" x14ac:dyDescent="0.25">
      <c r="A387" s="10">
        <v>244</v>
      </c>
      <c r="B387" s="13" t="s">
        <v>45</v>
      </c>
      <c r="C387" s="77" t="s">
        <v>172</v>
      </c>
      <c r="D387" s="18">
        <v>20</v>
      </c>
      <c r="E387" s="54">
        <v>0</v>
      </c>
      <c r="F387" s="54">
        <f t="shared" si="16"/>
        <v>0</v>
      </c>
    </row>
    <row r="388" spans="1:6" ht="75" x14ac:dyDescent="0.25">
      <c r="A388" s="10">
        <v>245</v>
      </c>
      <c r="B388" s="108" t="s">
        <v>118</v>
      </c>
      <c r="C388" s="77" t="s">
        <v>172</v>
      </c>
      <c r="D388" s="18">
        <v>30</v>
      </c>
      <c r="E388" s="54">
        <v>0</v>
      </c>
      <c r="F388" s="54">
        <f t="shared" si="16"/>
        <v>0</v>
      </c>
    </row>
    <row r="389" spans="1:6" ht="45" x14ac:dyDescent="0.25">
      <c r="A389" s="10">
        <v>246</v>
      </c>
      <c r="B389" s="105" t="s">
        <v>279</v>
      </c>
      <c r="C389" s="77" t="s">
        <v>172</v>
      </c>
      <c r="D389" s="18">
        <v>10</v>
      </c>
      <c r="E389" s="54">
        <v>0</v>
      </c>
      <c r="F389" s="54">
        <f t="shared" si="16"/>
        <v>0</v>
      </c>
    </row>
    <row r="390" spans="1:6" ht="60" x14ac:dyDescent="0.25">
      <c r="A390" s="10">
        <v>247</v>
      </c>
      <c r="B390" s="87" t="s">
        <v>249</v>
      </c>
      <c r="C390" s="77" t="s">
        <v>172</v>
      </c>
      <c r="D390" s="18">
        <v>10</v>
      </c>
      <c r="E390" s="54">
        <v>0</v>
      </c>
      <c r="F390" s="54">
        <f t="shared" si="16"/>
        <v>0</v>
      </c>
    </row>
    <row r="391" spans="1:6" ht="72" customHeight="1" x14ac:dyDescent="0.25">
      <c r="A391" s="10">
        <v>248</v>
      </c>
      <c r="B391" s="13" t="s">
        <v>247</v>
      </c>
      <c r="C391" s="77" t="s">
        <v>172</v>
      </c>
      <c r="D391" s="18">
        <v>10</v>
      </c>
      <c r="E391" s="54">
        <v>0</v>
      </c>
      <c r="F391" s="54">
        <f t="shared" si="16"/>
        <v>0</v>
      </c>
    </row>
    <row r="392" spans="1:6" ht="69" customHeight="1" x14ac:dyDescent="0.25">
      <c r="A392" s="10">
        <v>249</v>
      </c>
      <c r="B392" s="8" t="s">
        <v>167</v>
      </c>
      <c r="C392" s="77" t="s">
        <v>172</v>
      </c>
      <c r="D392" s="18">
        <v>10</v>
      </c>
      <c r="E392" s="54">
        <v>0</v>
      </c>
      <c r="F392" s="54">
        <f t="shared" si="16"/>
        <v>0</v>
      </c>
    </row>
    <row r="393" spans="1:6" ht="48" customHeight="1" x14ac:dyDescent="0.25">
      <c r="A393" s="10">
        <v>250</v>
      </c>
      <c r="B393" s="13" t="s">
        <v>280</v>
      </c>
      <c r="C393" s="77" t="s">
        <v>172</v>
      </c>
      <c r="D393" s="18">
        <v>10</v>
      </c>
      <c r="E393" s="54">
        <v>0</v>
      </c>
      <c r="F393" s="54">
        <f t="shared" si="16"/>
        <v>0</v>
      </c>
    </row>
    <row r="394" spans="1:6" ht="38.25" customHeight="1" x14ac:dyDescent="0.25">
      <c r="A394" s="10">
        <v>251</v>
      </c>
      <c r="B394" s="109" t="s">
        <v>268</v>
      </c>
      <c r="C394" s="83" t="s">
        <v>172</v>
      </c>
      <c r="D394" s="18">
        <v>10</v>
      </c>
      <c r="E394" s="54">
        <v>0</v>
      </c>
      <c r="F394" s="54">
        <f t="shared" si="16"/>
        <v>0</v>
      </c>
    </row>
    <row r="395" spans="1:6" ht="59.25" customHeight="1" x14ac:dyDescent="0.25">
      <c r="A395" s="10">
        <v>252</v>
      </c>
      <c r="B395" s="87" t="s">
        <v>250</v>
      </c>
      <c r="C395" s="77" t="s">
        <v>172</v>
      </c>
      <c r="D395" s="88">
        <v>10</v>
      </c>
      <c r="E395" s="54">
        <v>0</v>
      </c>
      <c r="F395" s="54">
        <f t="shared" si="16"/>
        <v>0</v>
      </c>
    </row>
    <row r="396" spans="1:6" ht="53.25" customHeight="1" x14ac:dyDescent="0.25">
      <c r="A396" s="10">
        <v>253</v>
      </c>
      <c r="B396" s="8" t="s">
        <v>248</v>
      </c>
      <c r="C396" s="83" t="s">
        <v>172</v>
      </c>
      <c r="D396" s="89">
        <v>20</v>
      </c>
      <c r="E396" s="54">
        <v>0</v>
      </c>
      <c r="F396" s="54">
        <f t="shared" si="16"/>
        <v>0</v>
      </c>
    </row>
    <row r="397" spans="1:6" ht="46.5" customHeight="1" x14ac:dyDescent="0.25">
      <c r="A397" s="10">
        <v>254</v>
      </c>
      <c r="B397" s="21" t="s">
        <v>108</v>
      </c>
      <c r="C397" s="77" t="s">
        <v>172</v>
      </c>
      <c r="D397" s="90">
        <v>10</v>
      </c>
      <c r="E397" s="54">
        <v>0</v>
      </c>
      <c r="F397" s="54">
        <f t="shared" si="16"/>
        <v>0</v>
      </c>
    </row>
    <row r="398" spans="1:6" ht="24" customHeight="1" x14ac:dyDescent="0.25">
      <c r="A398" s="59"/>
      <c r="B398" s="32"/>
      <c r="C398" s="116" t="s">
        <v>12</v>
      </c>
      <c r="D398" s="116"/>
      <c r="E398" s="116"/>
      <c r="F398" s="35">
        <f>ROUND(SUM(F385:F397),2)</f>
        <v>0</v>
      </c>
    </row>
    <row r="399" spans="1:6" ht="27" customHeight="1" x14ac:dyDescent="0.25">
      <c r="A399" s="59"/>
      <c r="B399" s="32"/>
      <c r="C399" s="117" t="s">
        <v>13</v>
      </c>
      <c r="D399" s="117"/>
      <c r="E399" s="117"/>
      <c r="F399" s="34">
        <f>ROUND((F398*0.13),2)</f>
        <v>0</v>
      </c>
    </row>
    <row r="400" spans="1:6" ht="25.5" customHeight="1" x14ac:dyDescent="0.25">
      <c r="A400" s="59"/>
      <c r="B400" s="32"/>
      <c r="C400" s="116" t="s">
        <v>14</v>
      </c>
      <c r="D400" s="116"/>
      <c r="E400" s="116"/>
      <c r="F400" s="35">
        <f>ROUND((F398+F399),2)</f>
        <v>0</v>
      </c>
    </row>
    <row r="401" spans="1:982" s="65" customFormat="1" ht="25.5" customHeight="1" x14ac:dyDescent="0.25">
      <c r="A401" s="60"/>
      <c r="B401" s="42"/>
      <c r="C401" s="43"/>
      <c r="D401" s="43"/>
      <c r="E401" s="43"/>
      <c r="F401" s="44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  <c r="IK401" s="45"/>
      <c r="IL401" s="45"/>
      <c r="IM401" s="45"/>
      <c r="IN401" s="45"/>
      <c r="IO401" s="45"/>
      <c r="IP401" s="45"/>
      <c r="IQ401" s="45"/>
      <c r="IR401" s="45"/>
      <c r="IS401" s="45"/>
      <c r="IT401" s="45"/>
      <c r="IU401" s="45"/>
      <c r="IV401" s="45"/>
      <c r="IW401" s="45"/>
      <c r="IX401" s="45"/>
      <c r="IY401" s="45"/>
      <c r="IZ401" s="45"/>
      <c r="JA401" s="45"/>
      <c r="JB401" s="45"/>
      <c r="JC401" s="45"/>
      <c r="JD401" s="45"/>
      <c r="JE401" s="45"/>
      <c r="JF401" s="45"/>
      <c r="JG401" s="45"/>
      <c r="JH401" s="45"/>
      <c r="JI401" s="45"/>
      <c r="JJ401" s="45"/>
      <c r="JK401" s="45"/>
      <c r="JL401" s="45"/>
      <c r="JM401" s="45"/>
      <c r="JN401" s="45"/>
      <c r="JO401" s="45"/>
      <c r="JP401" s="45"/>
      <c r="JQ401" s="45"/>
      <c r="JR401" s="45"/>
      <c r="JS401" s="45"/>
      <c r="JT401" s="45"/>
      <c r="JU401" s="45"/>
      <c r="JV401" s="45"/>
      <c r="JW401" s="45"/>
      <c r="JX401" s="45"/>
      <c r="JY401" s="45"/>
      <c r="JZ401" s="45"/>
      <c r="KA401" s="45"/>
      <c r="KB401" s="45"/>
      <c r="KC401" s="45"/>
      <c r="KD401" s="45"/>
      <c r="KE401" s="45"/>
      <c r="KF401" s="45"/>
      <c r="KG401" s="45"/>
      <c r="KH401" s="45"/>
      <c r="KI401" s="45"/>
      <c r="KJ401" s="45"/>
      <c r="KK401" s="45"/>
      <c r="KL401" s="45"/>
      <c r="KM401" s="45"/>
      <c r="KN401" s="45"/>
      <c r="KO401" s="45"/>
      <c r="KP401" s="45"/>
      <c r="KQ401" s="45"/>
      <c r="KR401" s="45"/>
      <c r="KS401" s="45"/>
      <c r="KT401" s="45"/>
      <c r="KU401" s="45"/>
      <c r="KV401" s="45"/>
      <c r="KW401" s="45"/>
      <c r="KX401" s="45"/>
      <c r="KY401" s="45"/>
      <c r="KZ401" s="45"/>
      <c r="LA401" s="45"/>
      <c r="LB401" s="45"/>
      <c r="LC401" s="45"/>
      <c r="LD401" s="45"/>
      <c r="LE401" s="45"/>
      <c r="LF401" s="45"/>
      <c r="LG401" s="45"/>
      <c r="LH401" s="45"/>
      <c r="LI401" s="45"/>
      <c r="LJ401" s="45"/>
      <c r="LK401" s="45"/>
      <c r="LL401" s="45"/>
      <c r="LM401" s="45"/>
      <c r="LN401" s="45"/>
      <c r="LO401" s="45"/>
      <c r="LP401" s="45"/>
      <c r="LQ401" s="45"/>
      <c r="LR401" s="45"/>
      <c r="LS401" s="45"/>
      <c r="LT401" s="45"/>
      <c r="LU401" s="45"/>
      <c r="LV401" s="45"/>
      <c r="LW401" s="45"/>
      <c r="LX401" s="45"/>
      <c r="LY401" s="45"/>
      <c r="LZ401" s="45"/>
      <c r="MA401" s="45"/>
      <c r="MB401" s="45"/>
      <c r="MC401" s="45"/>
      <c r="MD401" s="45"/>
      <c r="ME401" s="45"/>
      <c r="MF401" s="45"/>
      <c r="MG401" s="45"/>
      <c r="MH401" s="45"/>
      <c r="MI401" s="45"/>
      <c r="MJ401" s="45"/>
      <c r="MK401" s="45"/>
      <c r="ML401" s="45"/>
      <c r="MM401" s="45"/>
      <c r="MN401" s="45"/>
      <c r="MO401" s="45"/>
      <c r="MP401" s="45"/>
      <c r="MQ401" s="45"/>
      <c r="MR401" s="45"/>
      <c r="MS401" s="45"/>
      <c r="MT401" s="45"/>
      <c r="MU401" s="45"/>
      <c r="MV401" s="45"/>
      <c r="MW401" s="45"/>
      <c r="MX401" s="45"/>
      <c r="MY401" s="45"/>
      <c r="MZ401" s="45"/>
      <c r="NA401" s="45"/>
      <c r="NB401" s="45"/>
      <c r="NC401" s="45"/>
      <c r="ND401" s="45"/>
      <c r="NE401" s="45"/>
      <c r="NF401" s="45"/>
      <c r="NG401" s="45"/>
      <c r="NH401" s="45"/>
      <c r="NI401" s="45"/>
      <c r="NJ401" s="45"/>
      <c r="NK401" s="45"/>
      <c r="NL401" s="45"/>
      <c r="NM401" s="45"/>
      <c r="NN401" s="45"/>
      <c r="NO401" s="45"/>
      <c r="NP401" s="45"/>
      <c r="NQ401" s="45"/>
      <c r="NR401" s="45"/>
      <c r="NS401" s="45"/>
      <c r="NT401" s="45"/>
      <c r="NU401" s="45"/>
      <c r="NV401" s="45"/>
      <c r="NW401" s="45"/>
      <c r="NX401" s="45"/>
      <c r="NY401" s="45"/>
      <c r="NZ401" s="45"/>
      <c r="OA401" s="45"/>
      <c r="OB401" s="45"/>
      <c r="OC401" s="45"/>
      <c r="OD401" s="45"/>
      <c r="OE401" s="45"/>
      <c r="OF401" s="45"/>
      <c r="OG401" s="45"/>
      <c r="OH401" s="45"/>
      <c r="OI401" s="45"/>
      <c r="OJ401" s="45"/>
      <c r="OK401" s="45"/>
      <c r="OL401" s="45"/>
      <c r="OM401" s="45"/>
      <c r="ON401" s="45"/>
      <c r="OO401" s="45"/>
      <c r="OP401" s="45"/>
      <c r="OQ401" s="45"/>
      <c r="OR401" s="45"/>
      <c r="OS401" s="45"/>
      <c r="OT401" s="45"/>
      <c r="OU401" s="45"/>
      <c r="OV401" s="45"/>
      <c r="OW401" s="45"/>
      <c r="OX401" s="45"/>
      <c r="OY401" s="45"/>
      <c r="OZ401" s="45"/>
      <c r="PA401" s="45"/>
      <c r="PB401" s="45"/>
      <c r="PC401" s="45"/>
      <c r="PD401" s="45"/>
      <c r="PE401" s="45"/>
      <c r="PF401" s="45"/>
      <c r="PG401" s="45"/>
      <c r="PH401" s="45"/>
      <c r="PI401" s="45"/>
      <c r="PJ401" s="45"/>
      <c r="PK401" s="45"/>
      <c r="PL401" s="45"/>
      <c r="PM401" s="45"/>
      <c r="PN401" s="45"/>
      <c r="PO401" s="45"/>
      <c r="PP401" s="45"/>
      <c r="PQ401" s="45"/>
      <c r="PR401" s="45"/>
      <c r="PS401" s="45"/>
      <c r="PT401" s="45"/>
      <c r="PU401" s="45"/>
      <c r="PV401" s="45"/>
      <c r="PW401" s="45"/>
      <c r="PX401" s="45"/>
      <c r="PY401" s="45"/>
      <c r="PZ401" s="45"/>
      <c r="QA401" s="45"/>
      <c r="QB401" s="45"/>
      <c r="QC401" s="45"/>
      <c r="QD401" s="45"/>
      <c r="QE401" s="45"/>
      <c r="QF401" s="45"/>
      <c r="QG401" s="45"/>
      <c r="QH401" s="45"/>
      <c r="QI401" s="45"/>
      <c r="QJ401" s="45"/>
      <c r="QK401" s="45"/>
      <c r="QL401" s="45"/>
      <c r="QM401" s="45"/>
      <c r="QN401" s="45"/>
      <c r="QO401" s="45"/>
      <c r="QP401" s="45"/>
      <c r="QQ401" s="45"/>
      <c r="QR401" s="45"/>
      <c r="QS401" s="45"/>
      <c r="QT401" s="45"/>
      <c r="QU401" s="45"/>
      <c r="QV401" s="45"/>
      <c r="QW401" s="45"/>
      <c r="QX401" s="45"/>
      <c r="QY401" s="45"/>
      <c r="QZ401" s="45"/>
      <c r="RA401" s="45"/>
      <c r="RB401" s="45"/>
      <c r="RC401" s="45"/>
      <c r="RD401" s="45"/>
      <c r="RE401" s="45"/>
      <c r="RF401" s="45"/>
      <c r="RG401" s="45"/>
      <c r="RH401" s="45"/>
      <c r="RI401" s="45"/>
      <c r="RJ401" s="45"/>
      <c r="RK401" s="45"/>
      <c r="RL401" s="45"/>
      <c r="RM401" s="45"/>
      <c r="RN401" s="45"/>
      <c r="RO401" s="45"/>
      <c r="RP401" s="45"/>
      <c r="RQ401" s="45"/>
      <c r="RR401" s="45"/>
      <c r="RS401" s="45"/>
      <c r="RT401" s="45"/>
      <c r="RU401" s="45"/>
      <c r="RV401" s="45"/>
      <c r="RW401" s="45"/>
      <c r="RX401" s="45"/>
      <c r="RY401" s="45"/>
      <c r="RZ401" s="45"/>
      <c r="SA401" s="45"/>
      <c r="SB401" s="45"/>
      <c r="SC401" s="45"/>
      <c r="SD401" s="45"/>
      <c r="SE401" s="45"/>
      <c r="SF401" s="45"/>
      <c r="SG401" s="45"/>
      <c r="SH401" s="45"/>
      <c r="SI401" s="45"/>
      <c r="SJ401" s="45"/>
      <c r="SK401" s="45"/>
      <c r="SL401" s="45"/>
      <c r="SM401" s="45"/>
      <c r="SN401" s="45"/>
      <c r="SO401" s="45"/>
      <c r="SP401" s="45"/>
      <c r="SQ401" s="45"/>
      <c r="SR401" s="45"/>
      <c r="SS401" s="45"/>
      <c r="ST401" s="45"/>
      <c r="SU401" s="45"/>
      <c r="SV401" s="45"/>
      <c r="SW401" s="45"/>
      <c r="SX401" s="45"/>
      <c r="SY401" s="45"/>
      <c r="SZ401" s="45"/>
      <c r="TA401" s="45"/>
      <c r="TB401" s="45"/>
      <c r="TC401" s="45"/>
      <c r="TD401" s="45"/>
      <c r="TE401" s="45"/>
      <c r="TF401" s="45"/>
      <c r="TG401" s="45"/>
      <c r="TH401" s="45"/>
      <c r="TI401" s="45"/>
      <c r="TJ401" s="45"/>
      <c r="TK401" s="45"/>
      <c r="TL401" s="45"/>
      <c r="TM401" s="45"/>
      <c r="TN401" s="45"/>
      <c r="TO401" s="45"/>
      <c r="TP401" s="45"/>
      <c r="TQ401" s="45"/>
      <c r="TR401" s="45"/>
      <c r="TS401" s="45"/>
      <c r="TT401" s="45"/>
      <c r="TU401" s="45"/>
      <c r="TV401" s="45"/>
      <c r="TW401" s="45"/>
      <c r="TX401" s="45"/>
      <c r="TY401" s="45"/>
      <c r="TZ401" s="45"/>
      <c r="UA401" s="45"/>
      <c r="UB401" s="45"/>
      <c r="UC401" s="45"/>
      <c r="UD401" s="45"/>
      <c r="UE401" s="45"/>
      <c r="UF401" s="45"/>
      <c r="UG401" s="45"/>
      <c r="UH401" s="45"/>
      <c r="UI401" s="45"/>
      <c r="UJ401" s="45"/>
      <c r="UK401" s="45"/>
      <c r="UL401" s="45"/>
      <c r="UM401" s="45"/>
      <c r="UN401" s="45"/>
      <c r="UO401" s="45"/>
      <c r="UP401" s="45"/>
      <c r="UQ401" s="45"/>
      <c r="UR401" s="45"/>
      <c r="US401" s="45"/>
      <c r="UT401" s="45"/>
      <c r="UU401" s="45"/>
      <c r="UV401" s="45"/>
      <c r="UW401" s="45"/>
      <c r="UX401" s="45"/>
      <c r="UY401" s="45"/>
      <c r="UZ401" s="45"/>
      <c r="VA401" s="45"/>
      <c r="VB401" s="45"/>
      <c r="VC401" s="45"/>
      <c r="VD401" s="45"/>
      <c r="VE401" s="45"/>
      <c r="VF401" s="45"/>
      <c r="VG401" s="45"/>
      <c r="VH401" s="45"/>
      <c r="VI401" s="45"/>
      <c r="VJ401" s="45"/>
      <c r="VK401" s="45"/>
      <c r="VL401" s="45"/>
      <c r="VM401" s="45"/>
      <c r="VN401" s="45"/>
      <c r="VO401" s="45"/>
      <c r="VP401" s="45"/>
      <c r="VQ401" s="45"/>
      <c r="VR401" s="45"/>
      <c r="VS401" s="45"/>
      <c r="VT401" s="45"/>
      <c r="VU401" s="45"/>
      <c r="VV401" s="45"/>
      <c r="VW401" s="45"/>
      <c r="VX401" s="45"/>
      <c r="VY401" s="45"/>
      <c r="VZ401" s="45"/>
      <c r="WA401" s="45"/>
      <c r="WB401" s="45"/>
      <c r="WC401" s="45"/>
      <c r="WD401" s="45"/>
      <c r="WE401" s="45"/>
      <c r="WF401" s="45"/>
      <c r="WG401" s="45"/>
      <c r="WH401" s="45"/>
      <c r="WI401" s="45"/>
      <c r="WJ401" s="45"/>
      <c r="WK401" s="45"/>
      <c r="WL401" s="45"/>
      <c r="WM401" s="45"/>
      <c r="WN401" s="45"/>
      <c r="WO401" s="45"/>
      <c r="WP401" s="45"/>
      <c r="WQ401" s="45"/>
      <c r="WR401" s="45"/>
      <c r="WS401" s="45"/>
      <c r="WT401" s="45"/>
      <c r="WU401" s="45"/>
      <c r="WV401" s="45"/>
      <c r="WW401" s="45"/>
      <c r="WX401" s="45"/>
      <c r="WY401" s="45"/>
      <c r="WZ401" s="45"/>
      <c r="XA401" s="45"/>
      <c r="XB401" s="45"/>
      <c r="XC401" s="45"/>
      <c r="XD401" s="45"/>
      <c r="XE401" s="45"/>
      <c r="XF401" s="45"/>
      <c r="XG401" s="45"/>
      <c r="XH401" s="45"/>
      <c r="XI401" s="45"/>
      <c r="XJ401" s="45"/>
      <c r="XK401" s="45"/>
      <c r="XL401" s="45"/>
      <c r="XM401" s="45"/>
      <c r="XN401" s="45"/>
      <c r="XO401" s="45"/>
      <c r="XP401" s="45"/>
      <c r="XQ401" s="45"/>
      <c r="XR401" s="45"/>
      <c r="XS401" s="45"/>
      <c r="XT401" s="45"/>
      <c r="XU401" s="45"/>
      <c r="XV401" s="45"/>
      <c r="XW401" s="45"/>
      <c r="XX401" s="45"/>
      <c r="XY401" s="45"/>
      <c r="XZ401" s="45"/>
      <c r="YA401" s="45"/>
      <c r="YB401" s="45"/>
      <c r="YC401" s="45"/>
      <c r="YD401" s="45"/>
      <c r="YE401" s="45"/>
      <c r="YF401" s="45"/>
      <c r="YG401" s="45"/>
      <c r="YH401" s="45"/>
      <c r="YI401" s="45"/>
      <c r="YJ401" s="45"/>
      <c r="YK401" s="45"/>
      <c r="YL401" s="45"/>
      <c r="YM401" s="45"/>
      <c r="YN401" s="45"/>
      <c r="YO401" s="45"/>
      <c r="YP401" s="45"/>
      <c r="YQ401" s="45"/>
      <c r="YR401" s="45"/>
      <c r="YS401" s="45"/>
      <c r="YT401" s="45"/>
      <c r="YU401" s="45"/>
      <c r="YV401" s="45"/>
      <c r="YW401" s="45"/>
      <c r="YX401" s="45"/>
      <c r="YY401" s="45"/>
      <c r="YZ401" s="45"/>
      <c r="ZA401" s="45"/>
      <c r="ZB401" s="45"/>
      <c r="ZC401" s="45"/>
      <c r="ZD401" s="45"/>
      <c r="ZE401" s="45"/>
      <c r="ZF401" s="45"/>
      <c r="ZG401" s="45"/>
      <c r="ZH401" s="45"/>
      <c r="ZI401" s="45"/>
      <c r="ZJ401" s="45"/>
      <c r="ZK401" s="45"/>
      <c r="ZL401" s="45"/>
      <c r="ZM401" s="45"/>
      <c r="ZN401" s="45"/>
      <c r="ZO401" s="45"/>
      <c r="ZP401" s="45"/>
      <c r="ZQ401" s="45"/>
      <c r="ZR401" s="45"/>
      <c r="ZS401" s="45"/>
      <c r="ZT401" s="45"/>
      <c r="ZU401" s="45"/>
      <c r="ZV401" s="45"/>
      <c r="ZW401" s="45"/>
      <c r="ZX401" s="45"/>
      <c r="ZY401" s="45"/>
      <c r="ZZ401" s="45"/>
      <c r="AAA401" s="45"/>
      <c r="AAB401" s="45"/>
      <c r="AAC401" s="45"/>
      <c r="AAD401" s="45"/>
      <c r="AAE401" s="45"/>
      <c r="AAF401" s="45"/>
      <c r="AAG401" s="45"/>
      <c r="AAH401" s="45"/>
      <c r="AAI401" s="45"/>
      <c r="AAJ401" s="45"/>
      <c r="AAK401" s="45"/>
      <c r="AAL401" s="45"/>
      <c r="AAM401" s="45"/>
      <c r="AAN401" s="45"/>
      <c r="AAO401" s="45"/>
      <c r="AAP401" s="45"/>
      <c r="AAQ401" s="45"/>
      <c r="AAR401" s="45"/>
      <c r="AAS401" s="45"/>
      <c r="AAT401" s="45"/>
      <c r="AAU401" s="45"/>
      <c r="AAV401" s="45"/>
      <c r="AAW401" s="45"/>
      <c r="AAX401" s="45"/>
      <c r="AAY401" s="45"/>
      <c r="AAZ401" s="45"/>
      <c r="ABA401" s="45"/>
      <c r="ABB401" s="45"/>
      <c r="ABC401" s="45"/>
      <c r="ABD401" s="45"/>
      <c r="ABE401" s="45"/>
      <c r="ABF401" s="45"/>
      <c r="ABG401" s="45"/>
      <c r="ABH401" s="45"/>
      <c r="ABI401" s="45"/>
      <c r="ABJ401" s="45"/>
      <c r="ABK401" s="45"/>
      <c r="ABL401" s="45"/>
      <c r="ABM401" s="45"/>
      <c r="ABN401" s="45"/>
      <c r="ABO401" s="45"/>
      <c r="ABP401" s="45"/>
      <c r="ABQ401" s="45"/>
      <c r="ABR401" s="45"/>
      <c r="ABS401" s="45"/>
      <c r="ABT401" s="45"/>
      <c r="ABU401" s="45"/>
      <c r="ABV401" s="45"/>
      <c r="ABW401" s="45"/>
      <c r="ABX401" s="45"/>
      <c r="ABY401" s="45"/>
      <c r="ABZ401" s="45"/>
      <c r="ACA401" s="45"/>
      <c r="ACB401" s="45"/>
      <c r="ACC401" s="45"/>
      <c r="ACD401" s="45"/>
      <c r="ACE401" s="45"/>
      <c r="ACF401" s="45"/>
      <c r="ACG401" s="45"/>
      <c r="ACH401" s="45"/>
      <c r="ACI401" s="45"/>
      <c r="ACJ401" s="45"/>
      <c r="ACK401" s="45"/>
      <c r="ACL401" s="45"/>
      <c r="ACM401" s="45"/>
      <c r="ACN401" s="45"/>
      <c r="ACO401" s="45"/>
      <c r="ACP401" s="45"/>
      <c r="ACQ401" s="45"/>
      <c r="ACR401" s="45"/>
      <c r="ACS401" s="45"/>
      <c r="ACT401" s="45"/>
      <c r="ACU401" s="45"/>
      <c r="ACV401" s="45"/>
      <c r="ACW401" s="45"/>
      <c r="ACX401" s="45"/>
      <c r="ACY401" s="45"/>
      <c r="ACZ401" s="45"/>
      <c r="ADA401" s="45"/>
      <c r="ADB401" s="45"/>
      <c r="ADC401" s="45"/>
      <c r="ADD401" s="45"/>
      <c r="ADE401" s="45"/>
      <c r="ADF401" s="45"/>
      <c r="ADG401" s="45"/>
      <c r="ADH401" s="45"/>
      <c r="ADI401" s="45"/>
      <c r="ADJ401" s="45"/>
      <c r="ADK401" s="45"/>
      <c r="ADL401" s="45"/>
      <c r="ADM401" s="45"/>
      <c r="ADN401" s="45"/>
      <c r="ADO401" s="45"/>
      <c r="ADP401" s="45"/>
      <c r="ADQ401" s="45"/>
      <c r="ADR401" s="45"/>
      <c r="ADS401" s="45"/>
      <c r="ADT401" s="45"/>
      <c r="ADU401" s="45"/>
      <c r="ADV401" s="45"/>
      <c r="ADW401" s="45"/>
      <c r="ADX401" s="45"/>
      <c r="ADY401" s="45"/>
      <c r="ADZ401" s="45"/>
      <c r="AEA401" s="45"/>
      <c r="AEB401" s="45"/>
      <c r="AEC401" s="45"/>
      <c r="AED401" s="45"/>
      <c r="AEE401" s="45"/>
      <c r="AEF401" s="45"/>
      <c r="AEG401" s="45"/>
      <c r="AEH401" s="45"/>
      <c r="AEI401" s="45"/>
      <c r="AEJ401" s="45"/>
      <c r="AEK401" s="45"/>
      <c r="AEL401" s="45"/>
      <c r="AEM401" s="45"/>
      <c r="AEN401" s="45"/>
      <c r="AEO401" s="45"/>
      <c r="AEP401" s="45"/>
      <c r="AEQ401" s="45"/>
      <c r="AER401" s="45"/>
      <c r="AES401" s="45"/>
      <c r="AET401" s="45"/>
      <c r="AEU401" s="45"/>
      <c r="AEV401" s="45"/>
      <c r="AEW401" s="45"/>
      <c r="AEX401" s="45"/>
      <c r="AEY401" s="45"/>
      <c r="AEZ401" s="45"/>
      <c r="AFA401" s="45"/>
      <c r="AFB401" s="45"/>
      <c r="AFC401" s="45"/>
      <c r="AFD401" s="45"/>
      <c r="AFE401" s="45"/>
      <c r="AFF401" s="45"/>
      <c r="AFG401" s="45"/>
      <c r="AFH401" s="45"/>
      <c r="AFI401" s="45"/>
      <c r="AFJ401" s="45"/>
      <c r="AFK401" s="45"/>
      <c r="AFL401" s="45"/>
      <c r="AFM401" s="45"/>
      <c r="AFN401" s="45"/>
      <c r="AFO401" s="45"/>
      <c r="AFP401" s="45"/>
      <c r="AFQ401" s="45"/>
      <c r="AFR401" s="45"/>
      <c r="AFS401" s="45"/>
      <c r="AFT401" s="45"/>
      <c r="AFU401" s="45"/>
      <c r="AFV401" s="45"/>
      <c r="AFW401" s="45"/>
      <c r="AFX401" s="45"/>
      <c r="AFY401" s="45"/>
      <c r="AFZ401" s="45"/>
      <c r="AGA401" s="45"/>
      <c r="AGB401" s="45"/>
      <c r="AGC401" s="45"/>
      <c r="AGD401" s="45"/>
      <c r="AGE401" s="45"/>
      <c r="AGF401" s="45"/>
      <c r="AGG401" s="45"/>
      <c r="AGH401" s="45"/>
      <c r="AGI401" s="45"/>
      <c r="AGJ401" s="45"/>
      <c r="AGK401" s="45"/>
      <c r="AGL401" s="45"/>
      <c r="AGM401" s="45"/>
      <c r="AGN401" s="45"/>
      <c r="AGO401" s="45"/>
      <c r="AGP401" s="45"/>
      <c r="AGQ401" s="45"/>
      <c r="AGR401" s="45"/>
      <c r="AGS401" s="45"/>
      <c r="AGT401" s="45"/>
      <c r="AGU401" s="45"/>
      <c r="AGV401" s="45"/>
      <c r="AGW401" s="45"/>
      <c r="AGX401" s="45"/>
      <c r="AGY401" s="45"/>
      <c r="AGZ401" s="45"/>
      <c r="AHA401" s="45"/>
      <c r="AHB401" s="45"/>
      <c r="AHC401" s="45"/>
      <c r="AHD401" s="45"/>
      <c r="AHE401" s="45"/>
      <c r="AHF401" s="45"/>
      <c r="AHG401" s="45"/>
      <c r="AHH401" s="45"/>
      <c r="AHI401" s="45"/>
      <c r="AHJ401" s="45"/>
      <c r="AHK401" s="45"/>
      <c r="AHL401" s="45"/>
      <c r="AHM401" s="45"/>
      <c r="AHN401" s="45"/>
      <c r="AHO401" s="45"/>
      <c r="AHP401" s="45"/>
      <c r="AHQ401" s="45"/>
      <c r="AHR401" s="45"/>
      <c r="AHS401" s="45"/>
      <c r="AHT401" s="45"/>
      <c r="AHU401" s="45"/>
      <c r="AHV401" s="45"/>
      <c r="AHW401" s="45"/>
      <c r="AHX401" s="45"/>
      <c r="AHY401" s="45"/>
      <c r="AHZ401" s="45"/>
      <c r="AIA401" s="45"/>
      <c r="AIB401" s="45"/>
      <c r="AIC401" s="45"/>
      <c r="AID401" s="45"/>
      <c r="AIE401" s="45"/>
      <c r="AIF401" s="45"/>
      <c r="AIG401" s="45"/>
      <c r="AIH401" s="45"/>
      <c r="AII401" s="45"/>
      <c r="AIJ401" s="45"/>
      <c r="AIK401" s="45"/>
      <c r="AIL401" s="45"/>
      <c r="AIM401" s="45"/>
      <c r="AIN401" s="45"/>
      <c r="AIO401" s="45"/>
      <c r="AIP401" s="45"/>
      <c r="AIQ401" s="45"/>
      <c r="AIR401" s="45"/>
      <c r="AIS401" s="45"/>
      <c r="AIT401" s="45"/>
      <c r="AIU401" s="45"/>
      <c r="AIV401" s="45"/>
      <c r="AIW401" s="45"/>
      <c r="AIX401" s="45"/>
      <c r="AIY401" s="45"/>
      <c r="AIZ401" s="45"/>
      <c r="AJA401" s="45"/>
      <c r="AJB401" s="45"/>
      <c r="AJC401" s="45"/>
      <c r="AJD401" s="45"/>
      <c r="AJE401" s="45"/>
      <c r="AJF401" s="45"/>
      <c r="AJG401" s="45"/>
      <c r="AJH401" s="45"/>
      <c r="AJI401" s="45"/>
      <c r="AJJ401" s="45"/>
      <c r="AJK401" s="45"/>
      <c r="AJL401" s="45"/>
      <c r="AJM401" s="45"/>
      <c r="AJN401" s="45"/>
      <c r="AJO401" s="45"/>
      <c r="AJP401" s="45"/>
      <c r="AJQ401" s="45"/>
      <c r="AJR401" s="45"/>
      <c r="AJS401" s="45"/>
      <c r="AJT401" s="45"/>
      <c r="AJU401" s="45"/>
      <c r="AJV401" s="45"/>
      <c r="AJW401" s="45"/>
      <c r="AJX401" s="45"/>
      <c r="AJY401" s="45"/>
      <c r="AJZ401" s="45"/>
      <c r="AKA401" s="45"/>
      <c r="AKB401" s="45"/>
      <c r="AKC401" s="45"/>
      <c r="AKD401" s="45"/>
      <c r="AKE401" s="45"/>
      <c r="AKF401" s="45"/>
      <c r="AKG401" s="45"/>
      <c r="AKH401" s="45"/>
      <c r="AKI401" s="45"/>
      <c r="AKJ401" s="45"/>
      <c r="AKK401" s="45"/>
      <c r="AKL401" s="45"/>
      <c r="AKM401" s="45"/>
      <c r="AKN401" s="45"/>
      <c r="AKO401" s="45"/>
      <c r="AKP401" s="45"/>
      <c r="AKQ401" s="45"/>
      <c r="AKR401" s="45"/>
      <c r="AKS401" s="45"/>
      <c r="AKT401" s="45"/>
    </row>
    <row r="402" spans="1:982" ht="38.25" customHeight="1" x14ac:dyDescent="0.25">
      <c r="A402" s="118" t="s">
        <v>120</v>
      </c>
      <c r="B402" s="118"/>
      <c r="C402" s="118"/>
      <c r="D402" s="118"/>
      <c r="E402" s="118"/>
      <c r="F402" s="118"/>
    </row>
    <row r="403" spans="1:982" ht="30" x14ac:dyDescent="0.25">
      <c r="A403" s="61" t="s">
        <v>0</v>
      </c>
      <c r="B403" s="24" t="s">
        <v>1</v>
      </c>
      <c r="C403" s="24" t="s">
        <v>2</v>
      </c>
      <c r="D403" s="24" t="s">
        <v>3</v>
      </c>
      <c r="E403" s="46" t="s">
        <v>4</v>
      </c>
      <c r="F403" s="46" t="s">
        <v>5</v>
      </c>
    </row>
    <row r="404" spans="1:982" ht="45" customHeight="1" x14ac:dyDescent="0.25">
      <c r="A404" s="19">
        <v>255</v>
      </c>
      <c r="B404" s="73" t="s">
        <v>66</v>
      </c>
      <c r="C404" s="77" t="s">
        <v>172</v>
      </c>
      <c r="D404" s="10">
        <v>2</v>
      </c>
      <c r="E404" s="54">
        <v>0</v>
      </c>
      <c r="F404" s="54">
        <f t="shared" ref="F404:F409" si="17">ROUND((D404*E404),2)</f>
        <v>0</v>
      </c>
    </row>
    <row r="405" spans="1:982" ht="36.75" customHeight="1" x14ac:dyDescent="0.25">
      <c r="A405" s="19">
        <v>256</v>
      </c>
      <c r="B405" s="13" t="s">
        <v>221</v>
      </c>
      <c r="C405" s="77" t="s">
        <v>172</v>
      </c>
      <c r="D405" s="10">
        <v>15</v>
      </c>
      <c r="E405" s="54">
        <v>0</v>
      </c>
      <c r="F405" s="54">
        <f t="shared" si="17"/>
        <v>0</v>
      </c>
    </row>
    <row r="406" spans="1:982" ht="35.25" customHeight="1" x14ac:dyDescent="0.25">
      <c r="A406" s="19">
        <v>257</v>
      </c>
      <c r="B406" s="15" t="s">
        <v>183</v>
      </c>
      <c r="C406" s="77" t="s">
        <v>172</v>
      </c>
      <c r="D406" s="10">
        <v>2</v>
      </c>
      <c r="E406" s="54">
        <v>0</v>
      </c>
      <c r="F406" s="54">
        <f t="shared" si="17"/>
        <v>0</v>
      </c>
    </row>
    <row r="407" spans="1:982" ht="41.25" customHeight="1" x14ac:dyDescent="0.25">
      <c r="A407" s="19">
        <v>258</v>
      </c>
      <c r="B407" s="13" t="s">
        <v>161</v>
      </c>
      <c r="C407" s="77" t="s">
        <v>172</v>
      </c>
      <c r="D407" s="10">
        <v>30</v>
      </c>
      <c r="E407" s="54">
        <v>0</v>
      </c>
      <c r="F407" s="54">
        <f t="shared" si="17"/>
        <v>0</v>
      </c>
    </row>
    <row r="408" spans="1:982" ht="33" customHeight="1" x14ac:dyDescent="0.25">
      <c r="A408" s="19">
        <v>259</v>
      </c>
      <c r="B408" s="91" t="s">
        <v>51</v>
      </c>
      <c r="C408" s="83" t="s">
        <v>172</v>
      </c>
      <c r="D408" s="10">
        <v>20</v>
      </c>
      <c r="E408" s="54">
        <v>0</v>
      </c>
      <c r="F408" s="54">
        <f t="shared" si="17"/>
        <v>0</v>
      </c>
    </row>
    <row r="409" spans="1:982" ht="33" customHeight="1" x14ac:dyDescent="0.25">
      <c r="A409" s="19">
        <v>260</v>
      </c>
      <c r="B409" s="8" t="s">
        <v>50</v>
      </c>
      <c r="C409" s="77" t="s">
        <v>172</v>
      </c>
      <c r="D409" s="20">
        <v>10</v>
      </c>
      <c r="E409" s="54">
        <v>0</v>
      </c>
      <c r="F409" s="54">
        <f t="shared" si="17"/>
        <v>0</v>
      </c>
    </row>
    <row r="410" spans="1:982" ht="25.5" customHeight="1" x14ac:dyDescent="0.25">
      <c r="A410" s="59"/>
      <c r="B410" s="32"/>
      <c r="C410" s="116" t="s">
        <v>16</v>
      </c>
      <c r="D410" s="116"/>
      <c r="E410" s="116"/>
      <c r="F410" s="35">
        <f>ROUND(SUM(F404:F409),2)</f>
        <v>0</v>
      </c>
    </row>
    <row r="411" spans="1:982" ht="25.5" customHeight="1" x14ac:dyDescent="0.25">
      <c r="A411" s="59"/>
      <c r="B411" s="32"/>
      <c r="C411" s="117" t="s">
        <v>17</v>
      </c>
      <c r="D411" s="117"/>
      <c r="E411" s="117"/>
      <c r="F411" s="34">
        <f>ROUND((F410*0.24),2)</f>
        <v>0</v>
      </c>
    </row>
    <row r="412" spans="1:982" ht="25.5" customHeight="1" x14ac:dyDescent="0.25">
      <c r="A412" s="59"/>
      <c r="B412" s="32"/>
      <c r="C412" s="116" t="s">
        <v>18</v>
      </c>
      <c r="D412" s="116"/>
      <c r="E412" s="116"/>
      <c r="F412" s="35">
        <f>ROUND((F410+F411),2)</f>
        <v>0</v>
      </c>
    </row>
    <row r="413" spans="1:982" x14ac:dyDescent="0.25">
      <c r="A413" s="59"/>
      <c r="B413" s="32"/>
      <c r="C413" s="31"/>
      <c r="D413" s="36"/>
      <c r="E413" s="59"/>
      <c r="F413" s="59"/>
    </row>
    <row r="414" spans="1:982" ht="22.5" customHeight="1" x14ac:dyDescent="0.25">
      <c r="C414" s="116" t="s">
        <v>83</v>
      </c>
      <c r="D414" s="116"/>
      <c r="E414" s="116"/>
      <c r="F414" s="35">
        <f>ROUND((F379+F398+F410),2)</f>
        <v>0</v>
      </c>
    </row>
    <row r="415" spans="1:982" ht="20.25" customHeight="1" x14ac:dyDescent="0.25">
      <c r="C415" s="116" t="s">
        <v>84</v>
      </c>
      <c r="D415" s="116"/>
      <c r="E415" s="116"/>
      <c r="F415" s="35">
        <f>ROUND((F380+F399+F411),2)</f>
        <v>0</v>
      </c>
    </row>
    <row r="416" spans="1:982" ht="23.25" customHeight="1" x14ac:dyDescent="0.25">
      <c r="C416" s="116" t="s">
        <v>85</v>
      </c>
      <c r="D416" s="116"/>
      <c r="E416" s="116"/>
      <c r="F416" s="35">
        <f>ROUND((F381+F400+F412),2)</f>
        <v>0</v>
      </c>
    </row>
    <row r="419" spans="1:6" ht="44.25" customHeight="1" x14ac:dyDescent="0.25">
      <c r="A419" s="118" t="s">
        <v>144</v>
      </c>
      <c r="B419" s="118"/>
      <c r="C419" s="118"/>
      <c r="D419" s="118"/>
      <c r="E419" s="118"/>
      <c r="F419" s="118"/>
    </row>
    <row r="420" spans="1:6" ht="43.5" customHeight="1" x14ac:dyDescent="0.25">
      <c r="A420" s="118" t="s">
        <v>75</v>
      </c>
      <c r="B420" s="118"/>
      <c r="C420" s="118"/>
      <c r="D420" s="118"/>
      <c r="E420" s="118"/>
      <c r="F420" s="118"/>
    </row>
    <row r="421" spans="1:6" ht="30" x14ac:dyDescent="0.25">
      <c r="A421" s="23" t="s">
        <v>0</v>
      </c>
      <c r="B421" s="24" t="s">
        <v>1</v>
      </c>
      <c r="C421" s="24" t="s">
        <v>2</v>
      </c>
      <c r="D421" s="24" t="s">
        <v>3</v>
      </c>
      <c r="E421" s="24" t="s">
        <v>4</v>
      </c>
      <c r="F421" s="24" t="s">
        <v>5</v>
      </c>
    </row>
    <row r="422" spans="1:6" ht="36.75" customHeight="1" x14ac:dyDescent="0.25">
      <c r="A422" s="19">
        <v>261</v>
      </c>
      <c r="B422" s="13" t="s">
        <v>41</v>
      </c>
      <c r="C422" s="77" t="s">
        <v>172</v>
      </c>
      <c r="D422" s="95">
        <v>8</v>
      </c>
      <c r="E422" s="54">
        <v>0</v>
      </c>
      <c r="F422" s="54">
        <f t="shared" ref="F422:F439" si="18">ROUND((D422*E422),2)</f>
        <v>0</v>
      </c>
    </row>
    <row r="423" spans="1:6" ht="35.25" customHeight="1" x14ac:dyDescent="0.25">
      <c r="A423" s="19">
        <v>262</v>
      </c>
      <c r="B423" s="13" t="s">
        <v>92</v>
      </c>
      <c r="C423" s="77" t="s">
        <v>172</v>
      </c>
      <c r="D423" s="95">
        <v>13</v>
      </c>
      <c r="E423" s="54">
        <v>0</v>
      </c>
      <c r="F423" s="54">
        <f t="shared" si="18"/>
        <v>0</v>
      </c>
    </row>
    <row r="424" spans="1:6" ht="37.5" customHeight="1" x14ac:dyDescent="0.25">
      <c r="A424" s="19">
        <v>263</v>
      </c>
      <c r="B424" s="13" t="s">
        <v>222</v>
      </c>
      <c r="C424" s="77" t="s">
        <v>172</v>
      </c>
      <c r="D424" s="95">
        <v>12</v>
      </c>
      <c r="E424" s="54">
        <v>0</v>
      </c>
      <c r="F424" s="54">
        <f t="shared" si="18"/>
        <v>0</v>
      </c>
    </row>
    <row r="425" spans="1:6" ht="33.75" customHeight="1" x14ac:dyDescent="0.25">
      <c r="A425" s="19">
        <v>264</v>
      </c>
      <c r="B425" s="13" t="s">
        <v>42</v>
      </c>
      <c r="C425" s="77" t="s">
        <v>172</v>
      </c>
      <c r="D425" s="95">
        <v>30</v>
      </c>
      <c r="E425" s="54">
        <v>0</v>
      </c>
      <c r="F425" s="54">
        <f t="shared" si="18"/>
        <v>0</v>
      </c>
    </row>
    <row r="426" spans="1:6" ht="30.75" customHeight="1" x14ac:dyDescent="0.25">
      <c r="A426" s="19">
        <v>265</v>
      </c>
      <c r="B426" s="13" t="s">
        <v>153</v>
      </c>
      <c r="C426" s="77" t="s">
        <v>172</v>
      </c>
      <c r="D426" s="95">
        <v>70</v>
      </c>
      <c r="E426" s="54">
        <v>0</v>
      </c>
      <c r="F426" s="54">
        <f t="shared" si="18"/>
        <v>0</v>
      </c>
    </row>
    <row r="427" spans="1:6" ht="35.25" customHeight="1" x14ac:dyDescent="0.25">
      <c r="A427" s="19">
        <v>266</v>
      </c>
      <c r="B427" s="8" t="s">
        <v>71</v>
      </c>
      <c r="C427" s="77" t="s">
        <v>172</v>
      </c>
      <c r="D427" s="95">
        <v>18</v>
      </c>
      <c r="E427" s="54">
        <v>0</v>
      </c>
      <c r="F427" s="54">
        <f t="shared" si="18"/>
        <v>0</v>
      </c>
    </row>
    <row r="428" spans="1:6" ht="38.25" customHeight="1" x14ac:dyDescent="0.25">
      <c r="A428" s="19">
        <v>267</v>
      </c>
      <c r="B428" s="97" t="s">
        <v>163</v>
      </c>
      <c r="C428" s="77" t="s">
        <v>172</v>
      </c>
      <c r="D428" s="95">
        <v>15</v>
      </c>
      <c r="E428" s="54">
        <v>0</v>
      </c>
      <c r="F428" s="54">
        <f t="shared" si="18"/>
        <v>0</v>
      </c>
    </row>
    <row r="429" spans="1:6" ht="42" customHeight="1" x14ac:dyDescent="0.25">
      <c r="A429" s="19">
        <v>268</v>
      </c>
      <c r="B429" s="13" t="s">
        <v>23</v>
      </c>
      <c r="C429" s="77" t="s">
        <v>172</v>
      </c>
      <c r="D429" s="95">
        <v>6</v>
      </c>
      <c r="E429" s="54">
        <v>0</v>
      </c>
      <c r="F429" s="54">
        <f t="shared" si="18"/>
        <v>0</v>
      </c>
    </row>
    <row r="430" spans="1:6" ht="36.75" customHeight="1" x14ac:dyDescent="0.25">
      <c r="A430" s="19">
        <v>269</v>
      </c>
      <c r="B430" s="13" t="s">
        <v>159</v>
      </c>
      <c r="C430" s="77" t="s">
        <v>172</v>
      </c>
      <c r="D430" s="95">
        <v>10</v>
      </c>
      <c r="E430" s="54">
        <v>0</v>
      </c>
      <c r="F430" s="54">
        <f t="shared" si="18"/>
        <v>0</v>
      </c>
    </row>
    <row r="431" spans="1:6" ht="33.75" customHeight="1" x14ac:dyDescent="0.25">
      <c r="A431" s="19">
        <v>270</v>
      </c>
      <c r="B431" s="13" t="s">
        <v>43</v>
      </c>
      <c r="C431" s="77" t="s">
        <v>172</v>
      </c>
      <c r="D431" s="95">
        <v>6</v>
      </c>
      <c r="E431" s="54">
        <v>0</v>
      </c>
      <c r="F431" s="54">
        <f t="shared" si="18"/>
        <v>0</v>
      </c>
    </row>
    <row r="432" spans="1:6" ht="40.5" customHeight="1" x14ac:dyDescent="0.25">
      <c r="A432" s="19">
        <v>271</v>
      </c>
      <c r="B432" s="13" t="s">
        <v>273</v>
      </c>
      <c r="C432" s="77" t="s">
        <v>172</v>
      </c>
      <c r="D432" s="95">
        <v>75</v>
      </c>
      <c r="E432" s="54">
        <v>0</v>
      </c>
      <c r="F432" s="54">
        <f t="shared" si="18"/>
        <v>0</v>
      </c>
    </row>
    <row r="433" spans="1:6" ht="40.5" customHeight="1" x14ac:dyDescent="0.25">
      <c r="A433" s="19">
        <v>272</v>
      </c>
      <c r="B433" s="13" t="s">
        <v>223</v>
      </c>
      <c r="C433" s="77" t="s">
        <v>172</v>
      </c>
      <c r="D433" s="95">
        <v>10</v>
      </c>
      <c r="E433" s="54">
        <v>0</v>
      </c>
      <c r="F433" s="54">
        <f t="shared" si="18"/>
        <v>0</v>
      </c>
    </row>
    <row r="434" spans="1:6" ht="34.5" customHeight="1" x14ac:dyDescent="0.25">
      <c r="A434" s="19">
        <v>273</v>
      </c>
      <c r="B434" s="97" t="s">
        <v>105</v>
      </c>
      <c r="C434" s="77" t="s">
        <v>172</v>
      </c>
      <c r="D434" s="95">
        <v>3</v>
      </c>
      <c r="E434" s="54">
        <v>0</v>
      </c>
      <c r="F434" s="54">
        <f t="shared" si="18"/>
        <v>0</v>
      </c>
    </row>
    <row r="435" spans="1:6" ht="36" customHeight="1" x14ac:dyDescent="0.25">
      <c r="A435" s="19">
        <v>274</v>
      </c>
      <c r="B435" s="13" t="s">
        <v>179</v>
      </c>
      <c r="C435" s="77" t="s">
        <v>172</v>
      </c>
      <c r="D435" s="95">
        <v>3</v>
      </c>
      <c r="E435" s="54">
        <v>0</v>
      </c>
      <c r="F435" s="54">
        <f t="shared" si="18"/>
        <v>0</v>
      </c>
    </row>
    <row r="436" spans="1:6" ht="34.5" customHeight="1" x14ac:dyDescent="0.25">
      <c r="A436" s="19">
        <v>275</v>
      </c>
      <c r="B436" s="8" t="s">
        <v>224</v>
      </c>
      <c r="C436" s="77" t="s">
        <v>172</v>
      </c>
      <c r="D436" s="95">
        <v>10</v>
      </c>
      <c r="E436" s="54">
        <v>0</v>
      </c>
      <c r="F436" s="54">
        <f t="shared" si="18"/>
        <v>0</v>
      </c>
    </row>
    <row r="437" spans="1:6" ht="45" x14ac:dyDescent="0.25">
      <c r="A437" s="19">
        <v>276</v>
      </c>
      <c r="B437" s="8" t="s">
        <v>106</v>
      </c>
      <c r="C437" s="77" t="s">
        <v>172</v>
      </c>
      <c r="D437" s="95">
        <v>6</v>
      </c>
      <c r="E437" s="54">
        <v>0</v>
      </c>
      <c r="F437" s="54">
        <f t="shared" si="18"/>
        <v>0</v>
      </c>
    </row>
    <row r="438" spans="1:6" ht="57" customHeight="1" x14ac:dyDescent="0.25">
      <c r="A438" s="19">
        <v>277</v>
      </c>
      <c r="B438" s="13" t="s">
        <v>76</v>
      </c>
      <c r="C438" s="77" t="s">
        <v>172</v>
      </c>
      <c r="D438" s="95">
        <v>10</v>
      </c>
      <c r="E438" s="54">
        <v>0</v>
      </c>
      <c r="F438" s="54">
        <f t="shared" si="18"/>
        <v>0</v>
      </c>
    </row>
    <row r="439" spans="1:6" ht="45.75" customHeight="1" x14ac:dyDescent="0.25">
      <c r="A439" s="19">
        <v>278</v>
      </c>
      <c r="B439" s="102" t="s">
        <v>260</v>
      </c>
      <c r="C439" s="77" t="s">
        <v>172</v>
      </c>
      <c r="D439" s="95">
        <v>4</v>
      </c>
      <c r="E439" s="54">
        <v>0</v>
      </c>
      <c r="F439" s="54">
        <f t="shared" si="18"/>
        <v>0</v>
      </c>
    </row>
    <row r="440" spans="1:6" ht="24" customHeight="1" x14ac:dyDescent="0.25">
      <c r="C440" s="116" t="s">
        <v>8</v>
      </c>
      <c r="D440" s="116"/>
      <c r="E440" s="116"/>
      <c r="F440" s="35">
        <f>ROUND(SUM(F422:F439),2)</f>
        <v>0</v>
      </c>
    </row>
    <row r="441" spans="1:6" ht="24.75" customHeight="1" x14ac:dyDescent="0.25">
      <c r="C441" s="117" t="s">
        <v>9</v>
      </c>
      <c r="D441" s="117"/>
      <c r="E441" s="117"/>
      <c r="F441" s="34">
        <f>ROUND((F440*0.06),2)</f>
        <v>0</v>
      </c>
    </row>
    <row r="442" spans="1:6" ht="24" customHeight="1" x14ac:dyDescent="0.25">
      <c r="C442" s="116" t="s">
        <v>10</v>
      </c>
      <c r="D442" s="116"/>
      <c r="E442" s="116"/>
      <c r="F442" s="35">
        <f>ROUND((F440+F441),2)</f>
        <v>0</v>
      </c>
    </row>
    <row r="444" spans="1:6" ht="43.5" customHeight="1" x14ac:dyDescent="0.25">
      <c r="A444" s="118" t="s">
        <v>77</v>
      </c>
      <c r="B444" s="118"/>
      <c r="C444" s="118"/>
      <c r="D444" s="118"/>
      <c r="E444" s="118"/>
      <c r="F444" s="118"/>
    </row>
    <row r="445" spans="1:6" ht="30" x14ac:dyDescent="0.25">
      <c r="A445" s="23" t="s">
        <v>0</v>
      </c>
      <c r="B445" s="24" t="s">
        <v>1</v>
      </c>
      <c r="C445" s="24" t="s">
        <v>2</v>
      </c>
      <c r="D445" s="24" t="s">
        <v>3</v>
      </c>
      <c r="E445" s="24" t="s">
        <v>4</v>
      </c>
      <c r="F445" s="24" t="s">
        <v>5</v>
      </c>
    </row>
    <row r="446" spans="1:6" ht="42.75" customHeight="1" x14ac:dyDescent="0.25">
      <c r="A446" s="19">
        <v>279</v>
      </c>
      <c r="B446" s="13" t="s">
        <v>46</v>
      </c>
      <c r="C446" s="10" t="s">
        <v>15</v>
      </c>
      <c r="D446" s="18">
        <v>4</v>
      </c>
      <c r="E446" s="54">
        <v>0</v>
      </c>
      <c r="F446" s="54">
        <f t="shared" ref="F446:F456" si="19">ROUND((D446*E446),2)</f>
        <v>0</v>
      </c>
    </row>
    <row r="447" spans="1:6" ht="36" customHeight="1" x14ac:dyDescent="0.25">
      <c r="A447" s="19">
        <v>280</v>
      </c>
      <c r="B447" s="13" t="s">
        <v>45</v>
      </c>
      <c r="C447" s="77" t="s">
        <v>172</v>
      </c>
      <c r="D447" s="10">
        <v>6</v>
      </c>
      <c r="E447" s="54">
        <v>0</v>
      </c>
      <c r="F447" s="54">
        <f t="shared" si="19"/>
        <v>0</v>
      </c>
    </row>
    <row r="448" spans="1:6" ht="45" customHeight="1" x14ac:dyDescent="0.25">
      <c r="A448" s="19">
        <v>281</v>
      </c>
      <c r="B448" s="3" t="s">
        <v>279</v>
      </c>
      <c r="C448" s="9" t="s">
        <v>15</v>
      </c>
      <c r="D448" s="10">
        <v>5</v>
      </c>
      <c r="E448" s="54">
        <v>0</v>
      </c>
      <c r="F448" s="54">
        <f t="shared" si="19"/>
        <v>0</v>
      </c>
    </row>
    <row r="449" spans="1:6" ht="66" customHeight="1" x14ac:dyDescent="0.25">
      <c r="A449" s="19">
        <v>282</v>
      </c>
      <c r="B449" s="13" t="s">
        <v>61</v>
      </c>
      <c r="C449" s="77" t="s">
        <v>172</v>
      </c>
      <c r="D449" s="10">
        <v>6</v>
      </c>
      <c r="E449" s="54">
        <v>0</v>
      </c>
      <c r="F449" s="54">
        <f t="shared" si="19"/>
        <v>0</v>
      </c>
    </row>
    <row r="450" spans="1:6" ht="71.25" customHeight="1" x14ac:dyDescent="0.25">
      <c r="A450" s="19">
        <v>283</v>
      </c>
      <c r="B450" s="8" t="s">
        <v>251</v>
      </c>
      <c r="C450" s="77" t="s">
        <v>172</v>
      </c>
      <c r="D450" s="10">
        <v>6</v>
      </c>
      <c r="E450" s="54">
        <v>0</v>
      </c>
      <c r="F450" s="54">
        <f t="shared" si="19"/>
        <v>0</v>
      </c>
    </row>
    <row r="451" spans="1:6" ht="34.5" customHeight="1" x14ac:dyDescent="0.25">
      <c r="A451" s="19">
        <v>284</v>
      </c>
      <c r="B451" s="97" t="s">
        <v>268</v>
      </c>
      <c r="C451" s="77" t="s">
        <v>172</v>
      </c>
      <c r="D451" s="10">
        <v>12</v>
      </c>
      <c r="E451" s="54">
        <v>0</v>
      </c>
      <c r="F451" s="54">
        <f t="shared" si="19"/>
        <v>0</v>
      </c>
    </row>
    <row r="452" spans="1:6" ht="37.5" customHeight="1" x14ac:dyDescent="0.25">
      <c r="A452" s="19">
        <v>285</v>
      </c>
      <c r="B452" s="8" t="s">
        <v>269</v>
      </c>
      <c r="C452" s="77" t="s">
        <v>172</v>
      </c>
      <c r="D452" s="10">
        <v>12</v>
      </c>
      <c r="E452" s="54">
        <v>0</v>
      </c>
      <c r="F452" s="54">
        <f t="shared" si="19"/>
        <v>0</v>
      </c>
    </row>
    <row r="453" spans="1:6" ht="51" customHeight="1" x14ac:dyDescent="0.25">
      <c r="A453" s="19">
        <v>286</v>
      </c>
      <c r="B453" s="13" t="s">
        <v>252</v>
      </c>
      <c r="C453" s="77" t="s">
        <v>172</v>
      </c>
      <c r="D453" s="10">
        <v>6</v>
      </c>
      <c r="E453" s="54">
        <v>0</v>
      </c>
      <c r="F453" s="54">
        <f t="shared" si="19"/>
        <v>0</v>
      </c>
    </row>
    <row r="454" spans="1:6" ht="49.5" customHeight="1" x14ac:dyDescent="0.25">
      <c r="A454" s="19">
        <v>287</v>
      </c>
      <c r="B454" s="13" t="s">
        <v>253</v>
      </c>
      <c r="C454" s="77" t="s">
        <v>172</v>
      </c>
      <c r="D454" s="10">
        <v>3</v>
      </c>
      <c r="E454" s="54">
        <v>0</v>
      </c>
      <c r="F454" s="54">
        <f t="shared" si="19"/>
        <v>0</v>
      </c>
    </row>
    <row r="455" spans="1:6" ht="56.25" customHeight="1" x14ac:dyDescent="0.25">
      <c r="A455" s="19">
        <v>288</v>
      </c>
      <c r="B455" s="7" t="s">
        <v>127</v>
      </c>
      <c r="C455" s="77" t="s">
        <v>172</v>
      </c>
      <c r="D455" s="10">
        <v>6</v>
      </c>
      <c r="E455" s="54">
        <v>0</v>
      </c>
      <c r="F455" s="54">
        <f t="shared" si="19"/>
        <v>0</v>
      </c>
    </row>
    <row r="456" spans="1:6" ht="49.5" customHeight="1" x14ac:dyDescent="0.25">
      <c r="A456" s="19">
        <v>289</v>
      </c>
      <c r="B456" s="70" t="s">
        <v>108</v>
      </c>
      <c r="C456" s="98" t="s">
        <v>172</v>
      </c>
      <c r="D456" s="10">
        <v>3</v>
      </c>
      <c r="E456" s="54">
        <v>0</v>
      </c>
      <c r="F456" s="54">
        <f t="shared" si="19"/>
        <v>0</v>
      </c>
    </row>
    <row r="457" spans="1:6" ht="20.25" customHeight="1" x14ac:dyDescent="0.25">
      <c r="C457" s="116" t="s">
        <v>12</v>
      </c>
      <c r="D457" s="116"/>
      <c r="E457" s="116"/>
      <c r="F457" s="35">
        <f>ROUND(SUM(F446:F456),2)</f>
        <v>0</v>
      </c>
    </row>
    <row r="458" spans="1:6" ht="21.75" customHeight="1" x14ac:dyDescent="0.25">
      <c r="C458" s="117" t="s">
        <v>13</v>
      </c>
      <c r="D458" s="117"/>
      <c r="E458" s="117"/>
      <c r="F458" s="34">
        <f>ROUND((F457*0.13),2)</f>
        <v>0</v>
      </c>
    </row>
    <row r="459" spans="1:6" ht="21" customHeight="1" x14ac:dyDescent="0.25">
      <c r="C459" s="116" t="s">
        <v>14</v>
      </c>
      <c r="D459" s="116"/>
      <c r="E459" s="116"/>
      <c r="F459" s="35">
        <f>ROUND((F457+F458),2)</f>
        <v>0</v>
      </c>
    </row>
    <row r="461" spans="1:6" ht="51" customHeight="1" x14ac:dyDescent="0.25">
      <c r="A461" s="118" t="s">
        <v>78</v>
      </c>
      <c r="B461" s="118"/>
      <c r="C461" s="118"/>
      <c r="D461" s="118"/>
      <c r="E461" s="118"/>
      <c r="F461" s="118"/>
    </row>
    <row r="462" spans="1:6" ht="30" x14ac:dyDescent="0.25">
      <c r="A462" s="23" t="s">
        <v>0</v>
      </c>
      <c r="B462" s="24" t="s">
        <v>1</v>
      </c>
      <c r="C462" s="24" t="s">
        <v>2</v>
      </c>
      <c r="D462" s="24" t="s">
        <v>3</v>
      </c>
      <c r="E462" s="24" t="s">
        <v>4</v>
      </c>
      <c r="F462" s="24" t="s">
        <v>5</v>
      </c>
    </row>
    <row r="463" spans="1:6" ht="35.25" customHeight="1" x14ac:dyDescent="0.25">
      <c r="A463" s="19">
        <v>290</v>
      </c>
      <c r="B463" s="13" t="s">
        <v>254</v>
      </c>
      <c r="C463" s="77" t="s">
        <v>172</v>
      </c>
      <c r="D463" s="10">
        <v>4</v>
      </c>
      <c r="E463" s="54">
        <v>0</v>
      </c>
      <c r="F463" s="54">
        <f t="shared" ref="F463:F468" si="20">ROUND((D463*E463),2)</f>
        <v>0</v>
      </c>
    </row>
    <row r="464" spans="1:6" ht="55.5" customHeight="1" x14ac:dyDescent="0.25">
      <c r="A464" s="19">
        <v>291</v>
      </c>
      <c r="B464" s="13" t="s">
        <v>49</v>
      </c>
      <c r="C464" s="77" t="s">
        <v>172</v>
      </c>
      <c r="D464" s="10">
        <v>1</v>
      </c>
      <c r="E464" s="54">
        <v>0</v>
      </c>
      <c r="F464" s="54">
        <f t="shared" si="20"/>
        <v>0</v>
      </c>
    </row>
    <row r="465" spans="1:6" ht="45.75" customHeight="1" x14ac:dyDescent="0.25">
      <c r="A465" s="19">
        <v>292</v>
      </c>
      <c r="B465" s="13" t="s">
        <v>221</v>
      </c>
      <c r="C465" s="77" t="s">
        <v>172</v>
      </c>
      <c r="D465" s="10">
        <v>10</v>
      </c>
      <c r="E465" s="54">
        <v>0</v>
      </c>
      <c r="F465" s="54">
        <f t="shared" si="20"/>
        <v>0</v>
      </c>
    </row>
    <row r="466" spans="1:6" ht="40.5" customHeight="1" x14ac:dyDescent="0.25">
      <c r="A466" s="19">
        <v>293</v>
      </c>
      <c r="B466" s="13" t="s">
        <v>51</v>
      </c>
      <c r="C466" s="77" t="s">
        <v>172</v>
      </c>
      <c r="D466" s="10">
        <v>4</v>
      </c>
      <c r="E466" s="54">
        <v>0</v>
      </c>
      <c r="F466" s="54">
        <f t="shared" si="20"/>
        <v>0</v>
      </c>
    </row>
    <row r="467" spans="1:6" ht="40.5" customHeight="1" x14ac:dyDescent="0.25">
      <c r="A467" s="19">
        <v>294</v>
      </c>
      <c r="B467" s="91" t="s">
        <v>50</v>
      </c>
      <c r="C467" s="77" t="s">
        <v>172</v>
      </c>
      <c r="D467" s="10">
        <v>4</v>
      </c>
      <c r="E467" s="54">
        <v>0</v>
      </c>
      <c r="F467" s="54">
        <f t="shared" si="20"/>
        <v>0</v>
      </c>
    </row>
    <row r="468" spans="1:6" ht="40.5" customHeight="1" x14ac:dyDescent="0.25">
      <c r="A468" s="19">
        <v>295</v>
      </c>
      <c r="B468" s="8" t="s">
        <v>225</v>
      </c>
      <c r="C468" s="77" t="s">
        <v>172</v>
      </c>
      <c r="D468" s="10">
        <v>105</v>
      </c>
      <c r="E468" s="54">
        <v>0</v>
      </c>
      <c r="F468" s="54">
        <f t="shared" si="20"/>
        <v>0</v>
      </c>
    </row>
    <row r="469" spans="1:6" ht="21" customHeight="1" x14ac:dyDescent="0.25">
      <c r="C469" s="116" t="s">
        <v>16</v>
      </c>
      <c r="D469" s="116"/>
      <c r="E469" s="116"/>
      <c r="F469" s="35">
        <f>ROUND(SUM(F463:F468),2)</f>
        <v>0</v>
      </c>
    </row>
    <row r="470" spans="1:6" ht="18.75" customHeight="1" x14ac:dyDescent="0.25">
      <c r="C470" s="117" t="s">
        <v>17</v>
      </c>
      <c r="D470" s="117"/>
      <c r="E470" s="117"/>
      <c r="F470" s="34">
        <f>ROUND((F469*0.24),2)</f>
        <v>0</v>
      </c>
    </row>
    <row r="471" spans="1:6" ht="24" customHeight="1" x14ac:dyDescent="0.25">
      <c r="C471" s="116" t="s">
        <v>18</v>
      </c>
      <c r="D471" s="116"/>
      <c r="E471" s="116"/>
      <c r="F471" s="35">
        <f>ROUND((F469+F470),2)</f>
        <v>0</v>
      </c>
    </row>
    <row r="473" spans="1:6" ht="20.25" customHeight="1" x14ac:dyDescent="0.25">
      <c r="C473" s="116" t="s">
        <v>86</v>
      </c>
      <c r="D473" s="116"/>
      <c r="E473" s="116"/>
      <c r="F473" s="35">
        <f>ROUND((F440+F457+F469),2)</f>
        <v>0</v>
      </c>
    </row>
    <row r="474" spans="1:6" ht="20.25" customHeight="1" x14ac:dyDescent="0.25">
      <c r="C474" s="116" t="s">
        <v>87</v>
      </c>
      <c r="D474" s="116"/>
      <c r="E474" s="116"/>
      <c r="F474" s="35">
        <f>ROUND((F441+F458+F470),2)</f>
        <v>0</v>
      </c>
    </row>
    <row r="475" spans="1:6" ht="21.75" customHeight="1" x14ac:dyDescent="0.25">
      <c r="C475" s="116" t="s">
        <v>88</v>
      </c>
      <c r="D475" s="116"/>
      <c r="E475" s="116"/>
      <c r="F475" s="35">
        <f>ROUND((F442+F459+F471),2)</f>
        <v>0</v>
      </c>
    </row>
    <row r="476" spans="1:6" ht="21.75" customHeight="1" x14ac:dyDescent="0.25">
      <c r="C476" s="39"/>
      <c r="D476" s="39"/>
      <c r="E476" s="39"/>
      <c r="F476" s="40"/>
    </row>
    <row r="477" spans="1:6" ht="40.5" customHeight="1" x14ac:dyDescent="0.25">
      <c r="A477" s="119" t="s">
        <v>145</v>
      </c>
      <c r="B477" s="119"/>
      <c r="C477" s="119"/>
      <c r="D477" s="119"/>
      <c r="E477" s="119"/>
      <c r="F477" s="119"/>
    </row>
    <row r="478" spans="1:6" ht="44.25" customHeight="1" x14ac:dyDescent="0.25">
      <c r="A478" s="118" t="s">
        <v>82</v>
      </c>
      <c r="B478" s="118"/>
      <c r="C478" s="118"/>
      <c r="D478" s="118"/>
      <c r="E478" s="118"/>
      <c r="F478" s="118"/>
    </row>
    <row r="479" spans="1:6" ht="30" x14ac:dyDescent="0.25">
      <c r="A479" s="23" t="s">
        <v>0</v>
      </c>
      <c r="B479" s="24" t="s">
        <v>1</v>
      </c>
      <c r="C479" s="24" t="s">
        <v>2</v>
      </c>
      <c r="D479" s="24" t="s">
        <v>3</v>
      </c>
      <c r="E479" s="24" t="s">
        <v>4</v>
      </c>
      <c r="F479" s="24" t="s">
        <v>5</v>
      </c>
    </row>
    <row r="480" spans="1:6" ht="35.25" customHeight="1" x14ac:dyDescent="0.25">
      <c r="A480" s="10">
        <v>296</v>
      </c>
      <c r="B480" s="13" t="s">
        <v>41</v>
      </c>
      <c r="C480" s="77" t="s">
        <v>172</v>
      </c>
      <c r="D480" s="10">
        <v>1</v>
      </c>
      <c r="E480" s="34">
        <v>0</v>
      </c>
      <c r="F480" s="34">
        <f t="shared" ref="F480:F490" si="21">ROUND((D480*E480),2)</f>
        <v>0</v>
      </c>
    </row>
    <row r="481" spans="1:6" ht="35.25" customHeight="1" x14ac:dyDescent="0.25">
      <c r="A481" s="14">
        <v>297</v>
      </c>
      <c r="B481" s="13" t="s">
        <v>92</v>
      </c>
      <c r="C481" s="77" t="s">
        <v>172</v>
      </c>
      <c r="D481" s="10">
        <v>1</v>
      </c>
      <c r="E481" s="34">
        <v>0</v>
      </c>
      <c r="F481" s="34">
        <f t="shared" si="21"/>
        <v>0</v>
      </c>
    </row>
    <row r="482" spans="1:6" ht="35.25" customHeight="1" x14ac:dyDescent="0.25">
      <c r="A482" s="10">
        <v>298</v>
      </c>
      <c r="B482" s="15" t="s">
        <v>220</v>
      </c>
      <c r="C482" s="77" t="s">
        <v>172</v>
      </c>
      <c r="D482" s="10">
        <v>3</v>
      </c>
      <c r="E482" s="34">
        <v>0</v>
      </c>
      <c r="F482" s="34">
        <f t="shared" si="21"/>
        <v>0</v>
      </c>
    </row>
    <row r="483" spans="1:6" ht="32.25" customHeight="1" x14ac:dyDescent="0.25">
      <c r="A483" s="14">
        <v>299</v>
      </c>
      <c r="B483" s="13" t="s">
        <v>153</v>
      </c>
      <c r="C483" s="77" t="s">
        <v>172</v>
      </c>
      <c r="D483" s="10">
        <v>1</v>
      </c>
      <c r="E483" s="34">
        <v>0</v>
      </c>
      <c r="F483" s="34">
        <f t="shared" si="21"/>
        <v>0</v>
      </c>
    </row>
    <row r="484" spans="1:6" ht="32.25" customHeight="1" x14ac:dyDescent="0.25">
      <c r="A484" s="10">
        <v>300</v>
      </c>
      <c r="B484" s="8" t="s">
        <v>71</v>
      </c>
      <c r="C484" s="77" t="s">
        <v>172</v>
      </c>
      <c r="D484" s="10">
        <v>1</v>
      </c>
      <c r="E484" s="34">
        <v>0</v>
      </c>
      <c r="F484" s="34">
        <f t="shared" si="21"/>
        <v>0</v>
      </c>
    </row>
    <row r="485" spans="1:6" ht="39.75" customHeight="1" x14ac:dyDescent="0.25">
      <c r="A485" s="14">
        <v>301</v>
      </c>
      <c r="B485" s="97" t="s">
        <v>163</v>
      </c>
      <c r="C485" s="77" t="s">
        <v>172</v>
      </c>
      <c r="D485" s="10">
        <v>1</v>
      </c>
      <c r="E485" s="34">
        <v>0</v>
      </c>
      <c r="F485" s="34">
        <f t="shared" si="21"/>
        <v>0</v>
      </c>
    </row>
    <row r="486" spans="1:6" ht="35.25" customHeight="1" x14ac:dyDescent="0.25">
      <c r="A486" s="10">
        <v>302</v>
      </c>
      <c r="B486" s="110" t="s">
        <v>121</v>
      </c>
      <c r="C486" s="77" t="s">
        <v>172</v>
      </c>
      <c r="D486" s="10">
        <v>2</v>
      </c>
      <c r="E486" s="34">
        <v>0</v>
      </c>
      <c r="F486" s="34">
        <f t="shared" si="21"/>
        <v>0</v>
      </c>
    </row>
    <row r="487" spans="1:6" ht="36.75" customHeight="1" x14ac:dyDescent="0.25">
      <c r="A487" s="14">
        <v>303</v>
      </c>
      <c r="B487" s="25" t="s">
        <v>148</v>
      </c>
      <c r="C487" s="77" t="s">
        <v>172</v>
      </c>
      <c r="D487" s="10">
        <v>1</v>
      </c>
      <c r="E487" s="34">
        <v>0</v>
      </c>
      <c r="F487" s="34">
        <f t="shared" si="21"/>
        <v>0</v>
      </c>
    </row>
    <row r="488" spans="1:6" ht="40.5" customHeight="1" x14ac:dyDescent="0.25">
      <c r="A488" s="10">
        <v>304</v>
      </c>
      <c r="B488" s="13" t="s">
        <v>159</v>
      </c>
      <c r="C488" s="77" t="s">
        <v>172</v>
      </c>
      <c r="D488" s="10">
        <v>1</v>
      </c>
      <c r="E488" s="34">
        <v>0</v>
      </c>
      <c r="F488" s="34">
        <f t="shared" si="21"/>
        <v>0</v>
      </c>
    </row>
    <row r="489" spans="1:6" ht="36" customHeight="1" x14ac:dyDescent="0.25">
      <c r="A489" s="14">
        <v>305</v>
      </c>
      <c r="B489" s="15" t="s">
        <v>124</v>
      </c>
      <c r="C489" s="77" t="s">
        <v>172</v>
      </c>
      <c r="D489" s="10">
        <v>4</v>
      </c>
      <c r="E489" s="34">
        <v>0</v>
      </c>
      <c r="F489" s="34">
        <f t="shared" si="21"/>
        <v>0</v>
      </c>
    </row>
    <row r="490" spans="1:6" ht="36" customHeight="1" x14ac:dyDescent="0.25">
      <c r="A490" s="10">
        <v>306</v>
      </c>
      <c r="B490" s="15" t="s">
        <v>219</v>
      </c>
      <c r="C490" s="77" t="s">
        <v>172</v>
      </c>
      <c r="D490" s="10">
        <v>3</v>
      </c>
      <c r="E490" s="34">
        <v>0</v>
      </c>
      <c r="F490" s="34">
        <f t="shared" si="21"/>
        <v>0</v>
      </c>
    </row>
    <row r="491" spans="1:6" ht="21.75" customHeight="1" x14ac:dyDescent="0.25">
      <c r="C491" s="116" t="s">
        <v>8</v>
      </c>
      <c r="D491" s="116"/>
      <c r="E491" s="116"/>
      <c r="F491" s="35">
        <f>ROUND(SUM(F480:F490),2)</f>
        <v>0</v>
      </c>
    </row>
    <row r="492" spans="1:6" ht="21.75" customHeight="1" x14ac:dyDescent="0.25">
      <c r="C492" s="117" t="s">
        <v>9</v>
      </c>
      <c r="D492" s="117"/>
      <c r="E492" s="117"/>
      <c r="F492" s="34">
        <f>ROUND((F491*0.06),2)</f>
        <v>0</v>
      </c>
    </row>
    <row r="493" spans="1:6" ht="21.75" customHeight="1" x14ac:dyDescent="0.25">
      <c r="C493" s="116" t="s">
        <v>10</v>
      </c>
      <c r="D493" s="116"/>
      <c r="E493" s="116"/>
      <c r="F493" s="35">
        <f>ROUND((F491+F492),2)</f>
        <v>0</v>
      </c>
    </row>
    <row r="494" spans="1:6" ht="21.75" customHeight="1" x14ac:dyDescent="0.25">
      <c r="C494" s="39"/>
      <c r="D494" s="39"/>
      <c r="E494" s="39"/>
      <c r="F494" s="40"/>
    </row>
    <row r="495" spans="1:6" ht="43.5" customHeight="1" x14ac:dyDescent="0.25">
      <c r="A495" s="118" t="s">
        <v>146</v>
      </c>
      <c r="B495" s="118"/>
      <c r="C495" s="118"/>
      <c r="D495" s="118"/>
      <c r="E495" s="118"/>
      <c r="F495" s="118"/>
    </row>
    <row r="496" spans="1:6" ht="37.5" customHeight="1" x14ac:dyDescent="0.25">
      <c r="A496" s="23" t="s">
        <v>0</v>
      </c>
      <c r="B496" s="24" t="s">
        <v>1</v>
      </c>
      <c r="C496" s="24" t="s">
        <v>2</v>
      </c>
      <c r="D496" s="46" t="s">
        <v>3</v>
      </c>
      <c r="E496" s="46" t="s">
        <v>4</v>
      </c>
      <c r="F496" s="46" t="s">
        <v>5</v>
      </c>
    </row>
    <row r="497" spans="1:6" ht="41.25" customHeight="1" x14ac:dyDescent="0.25">
      <c r="A497" s="14">
        <v>307</v>
      </c>
      <c r="B497" s="1" t="s">
        <v>270</v>
      </c>
      <c r="C497" s="77" t="s">
        <v>172</v>
      </c>
      <c r="D497" s="12">
        <v>1</v>
      </c>
      <c r="E497" s="63">
        <v>0</v>
      </c>
      <c r="F497" s="63">
        <f t="shared" ref="F497" si="22">ROUND((D497*E497),2)</f>
        <v>0</v>
      </c>
    </row>
    <row r="498" spans="1:6" ht="21.75" customHeight="1" x14ac:dyDescent="0.25">
      <c r="C498" s="116" t="s">
        <v>12</v>
      </c>
      <c r="D498" s="116"/>
      <c r="E498" s="116"/>
      <c r="F498" s="35">
        <f>ROUND(SUM(F497:F497),2)</f>
        <v>0</v>
      </c>
    </row>
    <row r="499" spans="1:6" ht="21.75" customHeight="1" x14ac:dyDescent="0.25">
      <c r="C499" s="117" t="s">
        <v>13</v>
      </c>
      <c r="D499" s="117"/>
      <c r="E499" s="117"/>
      <c r="F499" s="34">
        <f>ROUND((F498*0.13),2)</f>
        <v>0</v>
      </c>
    </row>
    <row r="500" spans="1:6" ht="21.75" customHeight="1" x14ac:dyDescent="0.25">
      <c r="C500" s="116" t="s">
        <v>14</v>
      </c>
      <c r="D500" s="116"/>
      <c r="E500" s="116"/>
      <c r="F500" s="35">
        <f>ROUND((F498+F499),2)</f>
        <v>0</v>
      </c>
    </row>
    <row r="501" spans="1:6" ht="21.75" customHeight="1" x14ac:dyDescent="0.25">
      <c r="C501" s="39"/>
      <c r="D501" s="39"/>
      <c r="E501" s="39"/>
      <c r="F501" s="40"/>
    </row>
    <row r="502" spans="1:6" ht="33" customHeight="1" x14ac:dyDescent="0.25">
      <c r="A502" s="118" t="s">
        <v>147</v>
      </c>
      <c r="B502" s="118"/>
      <c r="C502" s="118"/>
      <c r="D502" s="118"/>
      <c r="E502" s="118"/>
      <c r="F502" s="118"/>
    </row>
    <row r="503" spans="1:6" ht="32.25" customHeight="1" x14ac:dyDescent="0.25">
      <c r="A503" s="23" t="s">
        <v>0</v>
      </c>
      <c r="B503" s="24" t="s">
        <v>1</v>
      </c>
      <c r="C503" s="24" t="s">
        <v>2</v>
      </c>
      <c r="D503" s="24" t="s">
        <v>3</v>
      </c>
      <c r="E503" s="24" t="s">
        <v>4</v>
      </c>
      <c r="F503" s="24" t="s">
        <v>5</v>
      </c>
    </row>
    <row r="504" spans="1:6" ht="45" customHeight="1" x14ac:dyDescent="0.25">
      <c r="A504" s="10">
        <v>308</v>
      </c>
      <c r="B504" s="3" t="s">
        <v>149</v>
      </c>
      <c r="C504" s="77" t="s">
        <v>172</v>
      </c>
      <c r="D504" s="10">
        <v>2</v>
      </c>
      <c r="E504" s="37">
        <v>0</v>
      </c>
      <c r="F504" s="34">
        <f t="shared" ref="F504" si="23">ROUND((D504*E504),2)</f>
        <v>0</v>
      </c>
    </row>
    <row r="505" spans="1:6" ht="21.75" customHeight="1" x14ac:dyDescent="0.25">
      <c r="A505" s="31"/>
      <c r="B505" s="32"/>
      <c r="C505" s="116" t="s">
        <v>16</v>
      </c>
      <c r="D505" s="116"/>
      <c r="E505" s="116"/>
      <c r="F505" s="35">
        <f>ROUND(SUM(F504:F504),2)</f>
        <v>0</v>
      </c>
    </row>
    <row r="506" spans="1:6" ht="21.75" customHeight="1" x14ac:dyDescent="0.25">
      <c r="A506" s="31"/>
      <c r="B506" s="32"/>
      <c r="C506" s="117" t="s">
        <v>17</v>
      </c>
      <c r="D506" s="117"/>
      <c r="E506" s="117"/>
      <c r="F506" s="34">
        <f>ROUND((F505*0.24),2)</f>
        <v>0</v>
      </c>
    </row>
    <row r="507" spans="1:6" ht="21.75" customHeight="1" x14ac:dyDescent="0.25">
      <c r="A507" s="31"/>
      <c r="B507" s="32"/>
      <c r="C507" s="116" t="s">
        <v>18</v>
      </c>
      <c r="D507" s="116"/>
      <c r="E507" s="116"/>
      <c r="F507" s="35">
        <f>ROUND((F505+F506),2)</f>
        <v>0</v>
      </c>
    </row>
    <row r="508" spans="1:6" ht="21.75" customHeight="1" x14ac:dyDescent="0.25">
      <c r="A508" s="31"/>
      <c r="B508" s="32"/>
      <c r="C508" s="39"/>
      <c r="D508" s="39"/>
      <c r="E508" s="39"/>
      <c r="F508" s="40"/>
    </row>
    <row r="509" spans="1:6" ht="21.75" customHeight="1" x14ac:dyDescent="0.25">
      <c r="A509" s="31"/>
      <c r="B509" s="32"/>
      <c r="C509" s="116" t="s">
        <v>150</v>
      </c>
      <c r="D509" s="116"/>
      <c r="E509" s="116"/>
      <c r="F509" s="35">
        <f>ROUND((F491+F498+F505),2)</f>
        <v>0</v>
      </c>
    </row>
    <row r="510" spans="1:6" ht="21.75" customHeight="1" x14ac:dyDescent="0.25">
      <c r="A510" s="31"/>
      <c r="B510" s="32"/>
      <c r="C510" s="116" t="s">
        <v>151</v>
      </c>
      <c r="D510" s="116"/>
      <c r="E510" s="116"/>
      <c r="F510" s="35">
        <f>ROUND((F492+F499+F506),2)</f>
        <v>0</v>
      </c>
    </row>
    <row r="511" spans="1:6" ht="21.75" customHeight="1" x14ac:dyDescent="0.25">
      <c r="A511" s="31"/>
      <c r="B511" s="32"/>
      <c r="C511" s="116" t="s">
        <v>152</v>
      </c>
      <c r="D511" s="116"/>
      <c r="E511" s="116"/>
      <c r="F511" s="35">
        <f>ROUND((F493+F500+F507),2)</f>
        <v>0</v>
      </c>
    </row>
    <row r="512" spans="1:6" ht="21.75" customHeight="1" x14ac:dyDescent="0.25">
      <c r="A512" s="31"/>
      <c r="B512" s="32"/>
      <c r="C512" s="39"/>
      <c r="D512" s="39"/>
      <c r="E512" s="39"/>
      <c r="F512" s="40"/>
    </row>
    <row r="513" spans="1:6" ht="36.75" customHeight="1" x14ac:dyDescent="0.25">
      <c r="A513" s="121" t="s">
        <v>227</v>
      </c>
      <c r="B513" s="121"/>
      <c r="C513" s="121"/>
      <c r="D513" s="121"/>
      <c r="E513" s="121"/>
      <c r="F513" s="121"/>
    </row>
    <row r="514" spans="1:6" ht="41.25" customHeight="1" x14ac:dyDescent="0.25">
      <c r="A514" s="118" t="s">
        <v>228</v>
      </c>
      <c r="B514" s="118"/>
      <c r="C514" s="118"/>
      <c r="D514" s="118"/>
      <c r="E514" s="118"/>
      <c r="F514" s="118"/>
    </row>
    <row r="515" spans="1:6" ht="36" customHeight="1" x14ac:dyDescent="0.25">
      <c r="A515" s="23" t="s">
        <v>0</v>
      </c>
      <c r="B515" s="24" t="s">
        <v>1</v>
      </c>
      <c r="C515" s="24" t="s">
        <v>2</v>
      </c>
      <c r="D515" s="24" t="s">
        <v>3</v>
      </c>
      <c r="E515" s="24" t="s">
        <v>4</v>
      </c>
      <c r="F515" s="24" t="s">
        <v>5</v>
      </c>
    </row>
    <row r="516" spans="1:6" ht="45" x14ac:dyDescent="0.25">
      <c r="A516" s="19">
        <v>309</v>
      </c>
      <c r="B516" s="13" t="s">
        <v>41</v>
      </c>
      <c r="C516" s="77" t="s">
        <v>172</v>
      </c>
      <c r="D516" s="11">
        <v>2</v>
      </c>
      <c r="E516" s="34">
        <v>0</v>
      </c>
      <c r="F516" s="54">
        <f t="shared" ref="F516:F532" si="24">ROUND((D516*E516),2)</f>
        <v>0</v>
      </c>
    </row>
    <row r="517" spans="1:6" ht="36.75" customHeight="1" x14ac:dyDescent="0.25">
      <c r="A517" s="19">
        <v>310</v>
      </c>
      <c r="B517" s="13" t="s">
        <v>24</v>
      </c>
      <c r="C517" s="77" t="s">
        <v>172</v>
      </c>
      <c r="D517" s="11">
        <v>2</v>
      </c>
      <c r="E517" s="34">
        <v>0</v>
      </c>
      <c r="F517" s="54">
        <f t="shared" si="24"/>
        <v>0</v>
      </c>
    </row>
    <row r="518" spans="1:6" ht="29.25" customHeight="1" x14ac:dyDescent="0.25">
      <c r="A518" s="19">
        <v>311</v>
      </c>
      <c r="B518" s="13" t="s">
        <v>153</v>
      </c>
      <c r="C518" s="77" t="s">
        <v>172</v>
      </c>
      <c r="D518" s="11">
        <v>4</v>
      </c>
      <c r="E518" s="34">
        <v>0</v>
      </c>
      <c r="F518" s="54">
        <f t="shared" si="24"/>
        <v>0</v>
      </c>
    </row>
    <row r="519" spans="1:6" ht="39" customHeight="1" x14ac:dyDescent="0.25">
      <c r="A519" s="19">
        <v>312</v>
      </c>
      <c r="B519" s="13" t="s">
        <v>42</v>
      </c>
      <c r="C519" s="77" t="s">
        <v>172</v>
      </c>
      <c r="D519" s="11">
        <v>6</v>
      </c>
      <c r="E519" s="34">
        <v>0</v>
      </c>
      <c r="F519" s="54">
        <f t="shared" si="24"/>
        <v>0</v>
      </c>
    </row>
    <row r="520" spans="1:6" ht="33.75" customHeight="1" x14ac:dyDescent="0.25">
      <c r="A520" s="19">
        <v>313</v>
      </c>
      <c r="B520" s="13" t="s">
        <v>126</v>
      </c>
      <c r="C520" s="77" t="s">
        <v>172</v>
      </c>
      <c r="D520" s="11">
        <v>1</v>
      </c>
      <c r="E520" s="34">
        <v>0</v>
      </c>
      <c r="F520" s="54">
        <f t="shared" si="24"/>
        <v>0</v>
      </c>
    </row>
    <row r="521" spans="1:6" ht="45" x14ac:dyDescent="0.25">
      <c r="A521" s="19">
        <v>314</v>
      </c>
      <c r="B521" s="13" t="s">
        <v>6</v>
      </c>
      <c r="C521" s="77" t="s">
        <v>172</v>
      </c>
      <c r="D521" s="11">
        <v>2</v>
      </c>
      <c r="E521" s="34">
        <v>0</v>
      </c>
      <c r="F521" s="54">
        <f t="shared" si="24"/>
        <v>0</v>
      </c>
    </row>
    <row r="522" spans="1:6" ht="45" x14ac:dyDescent="0.25">
      <c r="A522" s="19">
        <v>315</v>
      </c>
      <c r="B522" s="8" t="s">
        <v>71</v>
      </c>
      <c r="C522" s="77" t="s">
        <v>172</v>
      </c>
      <c r="D522" s="11">
        <v>2</v>
      </c>
      <c r="E522" s="34">
        <v>0</v>
      </c>
      <c r="F522" s="54">
        <f t="shared" si="24"/>
        <v>0</v>
      </c>
    </row>
    <row r="523" spans="1:6" ht="45" x14ac:dyDescent="0.25">
      <c r="A523" s="19">
        <v>316</v>
      </c>
      <c r="B523" s="8" t="s">
        <v>163</v>
      </c>
      <c r="C523" s="77" t="s">
        <v>172</v>
      </c>
      <c r="D523" s="11">
        <v>3</v>
      </c>
      <c r="E523" s="34">
        <v>0</v>
      </c>
      <c r="F523" s="54">
        <f t="shared" si="24"/>
        <v>0</v>
      </c>
    </row>
    <row r="524" spans="1:6" ht="45" x14ac:dyDescent="0.25">
      <c r="A524" s="19">
        <v>317</v>
      </c>
      <c r="B524" s="13" t="s">
        <v>23</v>
      </c>
      <c r="C524" s="77" t="s">
        <v>172</v>
      </c>
      <c r="D524" s="11">
        <v>1</v>
      </c>
      <c r="E524" s="34">
        <v>0</v>
      </c>
      <c r="F524" s="54">
        <f t="shared" si="24"/>
        <v>0</v>
      </c>
    </row>
    <row r="525" spans="1:6" ht="45" x14ac:dyDescent="0.25">
      <c r="A525" s="19">
        <v>318</v>
      </c>
      <c r="B525" s="13" t="s">
        <v>159</v>
      </c>
      <c r="C525" s="77" t="s">
        <v>172</v>
      </c>
      <c r="D525" s="11">
        <v>2</v>
      </c>
      <c r="E525" s="34">
        <v>0</v>
      </c>
      <c r="F525" s="54">
        <f t="shared" si="24"/>
        <v>0</v>
      </c>
    </row>
    <row r="526" spans="1:6" ht="45" x14ac:dyDescent="0.25">
      <c r="A526" s="19">
        <v>319</v>
      </c>
      <c r="B526" s="13" t="s">
        <v>43</v>
      </c>
      <c r="C526" s="77" t="s">
        <v>172</v>
      </c>
      <c r="D526" s="11">
        <v>2</v>
      </c>
      <c r="E526" s="34">
        <v>0</v>
      </c>
      <c r="F526" s="54">
        <f t="shared" si="24"/>
        <v>0</v>
      </c>
    </row>
    <row r="527" spans="1:6" ht="45" x14ac:dyDescent="0.25">
      <c r="A527" s="19">
        <v>320</v>
      </c>
      <c r="B527" s="13" t="s">
        <v>223</v>
      </c>
      <c r="C527" s="77" t="s">
        <v>172</v>
      </c>
      <c r="D527" s="11">
        <v>2</v>
      </c>
      <c r="E527" s="34">
        <v>0</v>
      </c>
      <c r="F527" s="54">
        <f t="shared" si="24"/>
        <v>0</v>
      </c>
    </row>
    <row r="528" spans="1:6" ht="37.5" customHeight="1" x14ac:dyDescent="0.25">
      <c r="A528" s="19">
        <v>321</v>
      </c>
      <c r="B528" s="13" t="s">
        <v>179</v>
      </c>
      <c r="C528" s="77" t="s">
        <v>172</v>
      </c>
      <c r="D528" s="11">
        <v>2</v>
      </c>
      <c r="E528" s="34">
        <v>0</v>
      </c>
      <c r="F528" s="54">
        <f t="shared" si="24"/>
        <v>0</v>
      </c>
    </row>
    <row r="529" spans="1:6" ht="51" customHeight="1" x14ac:dyDescent="0.25">
      <c r="A529" s="19">
        <v>322</v>
      </c>
      <c r="B529" s="13" t="s">
        <v>106</v>
      </c>
      <c r="C529" s="77" t="s">
        <v>172</v>
      </c>
      <c r="D529" s="11">
        <v>3</v>
      </c>
      <c r="E529" s="34">
        <v>0</v>
      </c>
      <c r="F529" s="54">
        <f t="shared" si="24"/>
        <v>0</v>
      </c>
    </row>
    <row r="530" spans="1:6" ht="54" customHeight="1" x14ac:dyDescent="0.25">
      <c r="A530" s="19">
        <v>323</v>
      </c>
      <c r="B530" s="25" t="s">
        <v>90</v>
      </c>
      <c r="C530" s="77" t="s">
        <v>172</v>
      </c>
      <c r="D530" s="11">
        <v>3</v>
      </c>
      <c r="E530" s="34">
        <v>0</v>
      </c>
      <c r="F530" s="54">
        <f t="shared" si="24"/>
        <v>0</v>
      </c>
    </row>
    <row r="531" spans="1:6" ht="69" customHeight="1" x14ac:dyDescent="0.25">
      <c r="A531" s="19">
        <v>324</v>
      </c>
      <c r="B531" s="17" t="s">
        <v>255</v>
      </c>
      <c r="C531" s="77" t="s">
        <v>172</v>
      </c>
      <c r="D531" s="11">
        <v>1</v>
      </c>
      <c r="E531" s="34">
        <v>0</v>
      </c>
      <c r="F531" s="54">
        <f t="shared" si="24"/>
        <v>0</v>
      </c>
    </row>
    <row r="532" spans="1:6" ht="56.25" customHeight="1" x14ac:dyDescent="0.25">
      <c r="A532" s="19">
        <v>325</v>
      </c>
      <c r="B532" s="17" t="s">
        <v>260</v>
      </c>
      <c r="C532" s="77" t="s">
        <v>172</v>
      </c>
      <c r="D532" s="11">
        <v>2</v>
      </c>
      <c r="E532" s="34">
        <v>0</v>
      </c>
      <c r="F532" s="54">
        <f t="shared" si="24"/>
        <v>0</v>
      </c>
    </row>
    <row r="533" spans="1:6" ht="21.75" customHeight="1" x14ac:dyDescent="0.25">
      <c r="C533" s="116" t="s">
        <v>8</v>
      </c>
      <c r="D533" s="116"/>
      <c r="E533" s="116"/>
      <c r="F533" s="35">
        <f>ROUND(SUM(F516:F532),2)</f>
        <v>0</v>
      </c>
    </row>
    <row r="534" spans="1:6" ht="21.75" customHeight="1" x14ac:dyDescent="0.25">
      <c r="C534" s="117" t="s">
        <v>9</v>
      </c>
      <c r="D534" s="117"/>
      <c r="E534" s="117"/>
      <c r="F534" s="34">
        <f>ROUND((F533*0.06),2)</f>
        <v>0</v>
      </c>
    </row>
    <row r="535" spans="1:6" ht="21.75" customHeight="1" x14ac:dyDescent="0.25">
      <c r="C535" s="116" t="s">
        <v>10</v>
      </c>
      <c r="D535" s="116"/>
      <c r="E535" s="116"/>
      <c r="F535" s="35">
        <f>ROUND((F533+F534),2)</f>
        <v>0</v>
      </c>
    </row>
    <row r="536" spans="1:6" ht="21.75" customHeight="1" x14ac:dyDescent="0.25"/>
    <row r="537" spans="1:6" ht="42" customHeight="1" x14ac:dyDescent="0.25">
      <c r="A537" s="118" t="s">
        <v>233</v>
      </c>
      <c r="B537" s="118"/>
      <c r="C537" s="118"/>
      <c r="D537" s="118"/>
      <c r="E537" s="118"/>
      <c r="F537" s="118"/>
    </row>
    <row r="538" spans="1:6" ht="39.75" customHeight="1" x14ac:dyDescent="0.25">
      <c r="A538" s="23" t="s">
        <v>0</v>
      </c>
      <c r="B538" s="24" t="s">
        <v>1</v>
      </c>
      <c r="C538" s="24" t="s">
        <v>2</v>
      </c>
      <c r="D538" s="24" t="s">
        <v>3</v>
      </c>
      <c r="E538" s="24" t="s">
        <v>4</v>
      </c>
      <c r="F538" s="24" t="s">
        <v>5</v>
      </c>
    </row>
    <row r="539" spans="1:6" ht="45" x14ac:dyDescent="0.25">
      <c r="A539" s="19">
        <v>326</v>
      </c>
      <c r="B539" s="13" t="s">
        <v>46</v>
      </c>
      <c r="C539" s="77" t="s">
        <v>172</v>
      </c>
      <c r="D539" s="18">
        <v>2</v>
      </c>
      <c r="E539" s="54">
        <v>0</v>
      </c>
      <c r="F539" s="54">
        <f t="shared" ref="F539:F549" si="25">ROUND((D539*E539),2)</f>
        <v>0</v>
      </c>
    </row>
    <row r="540" spans="1:6" ht="34.5" customHeight="1" x14ac:dyDescent="0.25">
      <c r="A540" s="19">
        <v>327</v>
      </c>
      <c r="B540" s="13" t="s">
        <v>45</v>
      </c>
      <c r="C540" s="77" t="s">
        <v>172</v>
      </c>
      <c r="D540" s="18">
        <v>6</v>
      </c>
      <c r="E540" s="54">
        <v>0</v>
      </c>
      <c r="F540" s="54">
        <f t="shared" si="25"/>
        <v>0</v>
      </c>
    </row>
    <row r="541" spans="1:6" ht="37.5" customHeight="1" x14ac:dyDescent="0.25">
      <c r="A541" s="19">
        <v>328</v>
      </c>
      <c r="B541" s="3" t="s">
        <v>279</v>
      </c>
      <c r="C541" s="77" t="s">
        <v>172</v>
      </c>
      <c r="D541" s="18">
        <v>2</v>
      </c>
      <c r="E541" s="54">
        <v>0</v>
      </c>
      <c r="F541" s="54">
        <f t="shared" si="25"/>
        <v>0</v>
      </c>
    </row>
    <row r="542" spans="1:6" ht="71.25" customHeight="1" x14ac:dyDescent="0.25">
      <c r="A542" s="19">
        <v>329</v>
      </c>
      <c r="B542" s="8" t="s">
        <v>61</v>
      </c>
      <c r="C542" s="77" t="s">
        <v>172</v>
      </c>
      <c r="D542" s="18">
        <v>3</v>
      </c>
      <c r="E542" s="54">
        <v>0</v>
      </c>
      <c r="F542" s="54">
        <f t="shared" si="25"/>
        <v>0</v>
      </c>
    </row>
    <row r="543" spans="1:6" ht="71.25" customHeight="1" x14ac:dyDescent="0.25">
      <c r="A543" s="19">
        <v>330</v>
      </c>
      <c r="B543" s="13" t="s">
        <v>128</v>
      </c>
      <c r="C543" s="77" t="s">
        <v>172</v>
      </c>
      <c r="D543" s="18">
        <v>3</v>
      </c>
      <c r="E543" s="54">
        <v>0</v>
      </c>
      <c r="F543" s="54">
        <f t="shared" si="25"/>
        <v>0</v>
      </c>
    </row>
    <row r="544" spans="1:6" ht="38.25" customHeight="1" x14ac:dyDescent="0.25">
      <c r="A544" s="19">
        <v>331</v>
      </c>
      <c r="B544" s="97" t="s">
        <v>270</v>
      </c>
      <c r="C544" s="77" t="s">
        <v>172</v>
      </c>
      <c r="D544" s="18">
        <v>3</v>
      </c>
      <c r="E544" s="54">
        <v>0</v>
      </c>
      <c r="F544" s="54">
        <f t="shared" si="25"/>
        <v>0</v>
      </c>
    </row>
    <row r="545" spans="1:6" ht="33.75" customHeight="1" x14ac:dyDescent="0.25">
      <c r="A545" s="19">
        <v>332</v>
      </c>
      <c r="B545" s="97" t="s">
        <v>269</v>
      </c>
      <c r="C545" s="77" t="s">
        <v>172</v>
      </c>
      <c r="D545" s="18">
        <v>3</v>
      </c>
      <c r="E545" s="54">
        <v>0</v>
      </c>
      <c r="F545" s="54">
        <f t="shared" si="25"/>
        <v>0</v>
      </c>
    </row>
    <row r="546" spans="1:6" ht="45" x14ac:dyDescent="0.25">
      <c r="A546" s="19">
        <v>333</v>
      </c>
      <c r="B546" s="13" t="s">
        <v>256</v>
      </c>
      <c r="C546" s="77" t="s">
        <v>172</v>
      </c>
      <c r="D546" s="18">
        <v>3</v>
      </c>
      <c r="E546" s="54">
        <v>0</v>
      </c>
      <c r="F546" s="54">
        <f t="shared" si="25"/>
        <v>0</v>
      </c>
    </row>
    <row r="547" spans="1:6" ht="51.75" customHeight="1" x14ac:dyDescent="0.25">
      <c r="A547" s="19">
        <v>334</v>
      </c>
      <c r="B547" s="13" t="s">
        <v>129</v>
      </c>
      <c r="C547" s="77" t="s">
        <v>172</v>
      </c>
      <c r="D547" s="18">
        <v>3</v>
      </c>
      <c r="E547" s="54">
        <v>0</v>
      </c>
      <c r="F547" s="54">
        <f t="shared" si="25"/>
        <v>0</v>
      </c>
    </row>
    <row r="548" spans="1:6" ht="53.25" customHeight="1" x14ac:dyDescent="0.25">
      <c r="A548" s="19">
        <v>335</v>
      </c>
      <c r="B548" s="13" t="s">
        <v>248</v>
      </c>
      <c r="C548" s="77" t="s">
        <v>172</v>
      </c>
      <c r="D548" s="18">
        <v>2</v>
      </c>
      <c r="E548" s="54">
        <v>0</v>
      </c>
      <c r="F548" s="54">
        <f t="shared" si="25"/>
        <v>0</v>
      </c>
    </row>
    <row r="549" spans="1:6" ht="45" x14ac:dyDescent="0.25">
      <c r="A549" s="19">
        <v>336</v>
      </c>
      <c r="B549" s="21" t="s">
        <v>108</v>
      </c>
      <c r="C549" s="77" t="s">
        <v>172</v>
      </c>
      <c r="D549" s="18">
        <v>2</v>
      </c>
      <c r="E549" s="54">
        <v>0</v>
      </c>
      <c r="F549" s="54">
        <f t="shared" si="25"/>
        <v>0</v>
      </c>
    </row>
    <row r="550" spans="1:6" ht="21.75" customHeight="1" x14ac:dyDescent="0.25">
      <c r="C550" s="116" t="s">
        <v>12</v>
      </c>
      <c r="D550" s="116"/>
      <c r="E550" s="116"/>
      <c r="F550" s="35">
        <f>ROUND(SUM(F539:F549),2)</f>
        <v>0</v>
      </c>
    </row>
    <row r="551" spans="1:6" ht="21.75" customHeight="1" x14ac:dyDescent="0.25">
      <c r="C551" s="117" t="s">
        <v>13</v>
      </c>
      <c r="D551" s="117"/>
      <c r="E551" s="117"/>
      <c r="F551" s="34">
        <f>ROUND((F550*0.13),2)</f>
        <v>0</v>
      </c>
    </row>
    <row r="552" spans="1:6" ht="21.75" customHeight="1" x14ac:dyDescent="0.25">
      <c r="C552" s="116" t="s">
        <v>14</v>
      </c>
      <c r="D552" s="116"/>
      <c r="E552" s="116"/>
      <c r="F552" s="35">
        <f>ROUND((F550+F551),2)</f>
        <v>0</v>
      </c>
    </row>
    <row r="553" spans="1:6" ht="21.75" customHeight="1" x14ac:dyDescent="0.25"/>
    <row r="554" spans="1:6" ht="39.75" customHeight="1" x14ac:dyDescent="0.25">
      <c r="A554" s="118" t="s">
        <v>234</v>
      </c>
      <c r="B554" s="118"/>
      <c r="C554" s="118"/>
      <c r="D554" s="118"/>
      <c r="E554" s="118"/>
      <c r="F554" s="118"/>
    </row>
    <row r="555" spans="1:6" ht="41.25" customHeight="1" x14ac:dyDescent="0.25">
      <c r="A555" s="23" t="s">
        <v>0</v>
      </c>
      <c r="B555" s="24" t="s">
        <v>1</v>
      </c>
      <c r="C555" s="24" t="s">
        <v>2</v>
      </c>
      <c r="D555" s="24" t="s">
        <v>3</v>
      </c>
      <c r="E555" s="24" t="s">
        <v>4</v>
      </c>
      <c r="F555" s="24" t="s">
        <v>5</v>
      </c>
    </row>
    <row r="556" spans="1:6" ht="45" x14ac:dyDescent="0.25">
      <c r="A556" s="19">
        <v>337</v>
      </c>
      <c r="B556" s="13" t="s">
        <v>240</v>
      </c>
      <c r="C556" s="77" t="s">
        <v>172</v>
      </c>
      <c r="D556" s="10">
        <v>4</v>
      </c>
      <c r="E556" s="54">
        <v>0</v>
      </c>
      <c r="F556" s="54">
        <f>ROUND((D556*E556),2)</f>
        <v>0</v>
      </c>
    </row>
    <row r="557" spans="1:6" ht="45" x14ac:dyDescent="0.25">
      <c r="A557" s="19">
        <v>338</v>
      </c>
      <c r="B557" s="13" t="s">
        <v>49</v>
      </c>
      <c r="C557" s="77" t="s">
        <v>172</v>
      </c>
      <c r="D557" s="10">
        <v>2</v>
      </c>
      <c r="E557" s="54">
        <v>0</v>
      </c>
      <c r="F557" s="54">
        <f>ROUND((D557*E557),2)</f>
        <v>0</v>
      </c>
    </row>
    <row r="558" spans="1:6" ht="45" x14ac:dyDescent="0.25">
      <c r="A558" s="19">
        <v>339</v>
      </c>
      <c r="B558" s="13" t="s">
        <v>226</v>
      </c>
      <c r="C558" s="77" t="s">
        <v>172</v>
      </c>
      <c r="D558" s="10">
        <v>4</v>
      </c>
      <c r="E558" s="54">
        <v>0</v>
      </c>
      <c r="F558" s="54">
        <f>ROUND((D558*E558),2)</f>
        <v>0</v>
      </c>
    </row>
    <row r="559" spans="1:6" ht="45" x14ac:dyDescent="0.25">
      <c r="A559" s="19">
        <v>340</v>
      </c>
      <c r="B559" s="13" t="s">
        <v>161</v>
      </c>
      <c r="C559" s="77" t="s">
        <v>172</v>
      </c>
      <c r="D559" s="10">
        <v>2</v>
      </c>
      <c r="E559" s="54">
        <v>0</v>
      </c>
      <c r="F559" s="54">
        <f>ROUND((D559*E559),2)</f>
        <v>0</v>
      </c>
    </row>
    <row r="560" spans="1:6" ht="45" x14ac:dyDescent="0.25">
      <c r="A560" s="19">
        <v>341</v>
      </c>
      <c r="B560" s="13" t="s">
        <v>51</v>
      </c>
      <c r="C560" s="77" t="s">
        <v>172</v>
      </c>
      <c r="D560" s="10">
        <v>14</v>
      </c>
      <c r="E560" s="54">
        <v>0</v>
      </c>
      <c r="F560" s="54">
        <f>ROUND((D560*E560),2)</f>
        <v>0</v>
      </c>
    </row>
    <row r="561" spans="1:6" ht="21.75" customHeight="1" x14ac:dyDescent="0.25">
      <c r="C561" s="116" t="s">
        <v>16</v>
      </c>
      <c r="D561" s="116"/>
      <c r="E561" s="116"/>
      <c r="F561" s="35">
        <f>ROUND(SUM(F556:F560),2)</f>
        <v>0</v>
      </c>
    </row>
    <row r="562" spans="1:6" ht="21.75" customHeight="1" x14ac:dyDescent="0.25">
      <c r="C562" s="117" t="s">
        <v>17</v>
      </c>
      <c r="D562" s="117"/>
      <c r="E562" s="117"/>
      <c r="F562" s="34">
        <f>ROUND((F561*0.24),2)</f>
        <v>0</v>
      </c>
    </row>
    <row r="563" spans="1:6" ht="21.75" customHeight="1" x14ac:dyDescent="0.25">
      <c r="C563" s="116" t="s">
        <v>18</v>
      </c>
      <c r="D563" s="116"/>
      <c r="E563" s="116"/>
      <c r="F563" s="35">
        <f>ROUND((F561+F562),2)</f>
        <v>0</v>
      </c>
    </row>
    <row r="564" spans="1:6" ht="21.75" customHeight="1" x14ac:dyDescent="0.25">
      <c r="D564" s="38"/>
      <c r="E564" s="39"/>
      <c r="F564" s="40"/>
    </row>
    <row r="565" spans="1:6" ht="21.75" customHeight="1" x14ac:dyDescent="0.25">
      <c r="C565" s="116" t="s">
        <v>216</v>
      </c>
      <c r="D565" s="116"/>
      <c r="E565" s="116"/>
      <c r="F565" s="35">
        <f>ROUND((F533+F550+F561),2)</f>
        <v>0</v>
      </c>
    </row>
    <row r="566" spans="1:6" ht="21.75" customHeight="1" x14ac:dyDescent="0.25">
      <c r="C566" s="116" t="s">
        <v>217</v>
      </c>
      <c r="D566" s="116"/>
      <c r="E566" s="116"/>
      <c r="F566" s="35">
        <f>ROUND((F534+F551+F562),2)</f>
        <v>0</v>
      </c>
    </row>
    <row r="567" spans="1:6" ht="21.75" customHeight="1" x14ac:dyDescent="0.25">
      <c r="C567" s="116" t="s">
        <v>218</v>
      </c>
      <c r="D567" s="116"/>
      <c r="E567" s="116"/>
      <c r="F567" s="35">
        <f>ROUND((F535+F552+F563),2)</f>
        <v>0</v>
      </c>
    </row>
    <row r="568" spans="1:6" ht="21.75" customHeight="1" x14ac:dyDescent="0.25">
      <c r="A568" s="31"/>
      <c r="B568" s="32"/>
      <c r="C568" s="39"/>
      <c r="D568" s="39"/>
      <c r="E568" s="39"/>
      <c r="F568" s="40"/>
    </row>
    <row r="569" spans="1:6" ht="33.75" customHeight="1" x14ac:dyDescent="0.25">
      <c r="A569" s="118" t="s">
        <v>229</v>
      </c>
      <c r="B569" s="118"/>
      <c r="C569" s="118"/>
      <c r="D569" s="118"/>
      <c r="E569" s="118"/>
      <c r="F569" s="118"/>
    </row>
    <row r="570" spans="1:6" ht="36" customHeight="1" x14ac:dyDescent="0.25">
      <c r="A570" s="118" t="s">
        <v>212</v>
      </c>
      <c r="B570" s="118"/>
      <c r="C570" s="118"/>
      <c r="D570" s="118"/>
      <c r="E570" s="118"/>
      <c r="F570" s="118"/>
    </row>
    <row r="571" spans="1:6" ht="32.25" customHeight="1" x14ac:dyDescent="0.25">
      <c r="A571" s="23" t="s">
        <v>0</v>
      </c>
      <c r="B571" s="24" t="s">
        <v>1</v>
      </c>
      <c r="C571" s="24" t="s">
        <v>2</v>
      </c>
      <c r="D571" s="24" t="s">
        <v>3</v>
      </c>
      <c r="E571" s="24" t="s">
        <v>4</v>
      </c>
      <c r="F571" s="24" t="s">
        <v>5</v>
      </c>
    </row>
    <row r="572" spans="1:6" ht="45" x14ac:dyDescent="0.25">
      <c r="A572" s="10">
        <v>342</v>
      </c>
      <c r="B572" s="70" t="s">
        <v>186</v>
      </c>
      <c r="C572" s="77" t="s">
        <v>172</v>
      </c>
      <c r="D572" s="10">
        <v>90</v>
      </c>
      <c r="E572" s="34">
        <v>0</v>
      </c>
      <c r="F572" s="34">
        <f t="shared" ref="F572:F583" si="26">ROUND((D572*E572),2)</f>
        <v>0</v>
      </c>
    </row>
    <row r="573" spans="1:6" ht="45" x14ac:dyDescent="0.25">
      <c r="A573" s="14">
        <v>343</v>
      </c>
      <c r="B573" s="70" t="s">
        <v>187</v>
      </c>
      <c r="C573" s="77" t="s">
        <v>172</v>
      </c>
      <c r="D573" s="10">
        <v>90</v>
      </c>
      <c r="E573" s="34">
        <v>0</v>
      </c>
      <c r="F573" s="34">
        <f t="shared" si="26"/>
        <v>0</v>
      </c>
    </row>
    <row r="574" spans="1:6" ht="37.5" customHeight="1" x14ac:dyDescent="0.25">
      <c r="A574" s="10">
        <v>344</v>
      </c>
      <c r="B574" s="70" t="s">
        <v>188</v>
      </c>
      <c r="C574" s="77" t="s">
        <v>172</v>
      </c>
      <c r="D574" s="10">
        <v>110</v>
      </c>
      <c r="E574" s="34">
        <v>0</v>
      </c>
      <c r="F574" s="34">
        <f t="shared" si="26"/>
        <v>0</v>
      </c>
    </row>
    <row r="575" spans="1:6" ht="34.5" customHeight="1" x14ac:dyDescent="0.25">
      <c r="A575" s="14">
        <v>345</v>
      </c>
      <c r="B575" s="13" t="s">
        <v>7</v>
      </c>
      <c r="C575" s="77" t="s">
        <v>172</v>
      </c>
      <c r="D575" s="10">
        <v>130</v>
      </c>
      <c r="E575" s="34">
        <v>0</v>
      </c>
      <c r="F575" s="34">
        <f t="shared" si="26"/>
        <v>0</v>
      </c>
    </row>
    <row r="576" spans="1:6" ht="45" x14ac:dyDescent="0.25">
      <c r="A576" s="10">
        <v>346</v>
      </c>
      <c r="B576" s="13" t="s">
        <v>42</v>
      </c>
      <c r="C576" s="77" t="s">
        <v>172</v>
      </c>
      <c r="D576" s="10">
        <v>130</v>
      </c>
      <c r="E576" s="34">
        <v>0</v>
      </c>
      <c r="F576" s="34">
        <f t="shared" si="26"/>
        <v>0</v>
      </c>
    </row>
    <row r="577" spans="1:6" ht="45" x14ac:dyDescent="0.25">
      <c r="A577" s="14">
        <v>347</v>
      </c>
      <c r="B577" s="13" t="s">
        <v>6</v>
      </c>
      <c r="C577" s="77" t="s">
        <v>172</v>
      </c>
      <c r="D577" s="10">
        <v>90</v>
      </c>
      <c r="E577" s="34">
        <v>0</v>
      </c>
      <c r="F577" s="34">
        <f t="shared" si="26"/>
        <v>0</v>
      </c>
    </row>
    <row r="578" spans="1:6" ht="32.1" customHeight="1" x14ac:dyDescent="0.25">
      <c r="A578" s="10">
        <v>348</v>
      </c>
      <c r="B578" s="8" t="s">
        <v>71</v>
      </c>
      <c r="C578" s="77" t="s">
        <v>172</v>
      </c>
      <c r="D578" s="11">
        <v>90</v>
      </c>
      <c r="E578" s="34">
        <v>0</v>
      </c>
      <c r="F578" s="34">
        <f t="shared" si="26"/>
        <v>0</v>
      </c>
    </row>
    <row r="579" spans="1:6" ht="32.1" customHeight="1" x14ac:dyDescent="0.25">
      <c r="A579" s="14">
        <v>349</v>
      </c>
      <c r="B579" s="93" t="s">
        <v>272</v>
      </c>
      <c r="C579" s="77" t="s">
        <v>172</v>
      </c>
      <c r="D579" s="92">
        <v>90</v>
      </c>
      <c r="E579" s="34">
        <v>0</v>
      </c>
      <c r="F579" s="34">
        <f t="shared" si="26"/>
        <v>0</v>
      </c>
    </row>
    <row r="580" spans="1:6" ht="36.75" customHeight="1" x14ac:dyDescent="0.25">
      <c r="A580" s="10">
        <v>350</v>
      </c>
      <c r="B580" s="13" t="s">
        <v>223</v>
      </c>
      <c r="C580" s="77" t="s">
        <v>172</v>
      </c>
      <c r="D580" s="9">
        <v>130</v>
      </c>
      <c r="E580" s="34">
        <v>0</v>
      </c>
      <c r="F580" s="34">
        <f t="shared" si="26"/>
        <v>0</v>
      </c>
    </row>
    <row r="581" spans="1:6" ht="35.25" customHeight="1" x14ac:dyDescent="0.25">
      <c r="A581" s="14">
        <v>351</v>
      </c>
      <c r="B581" s="1" t="s">
        <v>26</v>
      </c>
      <c r="C581" s="77" t="s">
        <v>172</v>
      </c>
      <c r="D581" s="86">
        <v>90</v>
      </c>
      <c r="E581" s="34">
        <v>0</v>
      </c>
      <c r="F581" s="34">
        <f t="shared" si="26"/>
        <v>0</v>
      </c>
    </row>
    <row r="582" spans="1:6" ht="53.25" customHeight="1" x14ac:dyDescent="0.25">
      <c r="A582" s="10">
        <v>352</v>
      </c>
      <c r="B582" s="13" t="s">
        <v>181</v>
      </c>
      <c r="C582" s="77" t="s">
        <v>172</v>
      </c>
      <c r="D582" s="86">
        <v>110</v>
      </c>
      <c r="E582" s="34">
        <v>0</v>
      </c>
      <c r="F582" s="34">
        <f t="shared" si="26"/>
        <v>0</v>
      </c>
    </row>
    <row r="583" spans="1:6" ht="54" customHeight="1" x14ac:dyDescent="0.25">
      <c r="A583" s="14">
        <v>353</v>
      </c>
      <c r="B583" s="17" t="s">
        <v>260</v>
      </c>
      <c r="C583" s="77" t="s">
        <v>172</v>
      </c>
      <c r="D583" s="9">
        <v>90</v>
      </c>
      <c r="E583" s="34">
        <v>0</v>
      </c>
      <c r="F583" s="34">
        <f t="shared" si="26"/>
        <v>0</v>
      </c>
    </row>
    <row r="584" spans="1:6" ht="21.75" customHeight="1" x14ac:dyDescent="0.25">
      <c r="C584" s="116" t="s">
        <v>8</v>
      </c>
      <c r="D584" s="116"/>
      <c r="E584" s="116"/>
      <c r="F584" s="35">
        <f>ROUND(SUM(F572:F583),2)</f>
        <v>0</v>
      </c>
    </row>
    <row r="585" spans="1:6" ht="21.75" customHeight="1" x14ac:dyDescent="0.25">
      <c r="C585" s="117" t="s">
        <v>9</v>
      </c>
      <c r="D585" s="117"/>
      <c r="E585" s="117"/>
      <c r="F585" s="34">
        <f>ROUND((F584*0.06),2)</f>
        <v>0</v>
      </c>
    </row>
    <row r="586" spans="1:6" ht="21.75" customHeight="1" x14ac:dyDescent="0.25">
      <c r="C586" s="116" t="s">
        <v>10</v>
      </c>
      <c r="D586" s="116"/>
      <c r="E586" s="116"/>
      <c r="F586" s="35">
        <f>ROUND((F584+F585),2)</f>
        <v>0</v>
      </c>
    </row>
    <row r="587" spans="1:6" ht="21.75" customHeight="1" x14ac:dyDescent="0.25">
      <c r="A587" s="31"/>
      <c r="B587" s="32"/>
      <c r="C587" s="39"/>
      <c r="D587" s="39"/>
      <c r="E587" s="39"/>
      <c r="F587" s="40"/>
    </row>
    <row r="588" spans="1:6" ht="43.5" customHeight="1" x14ac:dyDescent="0.25">
      <c r="A588" s="118" t="s">
        <v>213</v>
      </c>
      <c r="B588" s="118"/>
      <c r="C588" s="118"/>
      <c r="D588" s="118"/>
      <c r="E588" s="118"/>
      <c r="F588" s="118"/>
    </row>
    <row r="589" spans="1:6" ht="30" x14ac:dyDescent="0.25">
      <c r="A589" s="23" t="s">
        <v>0</v>
      </c>
      <c r="B589" s="24" t="s">
        <v>1</v>
      </c>
      <c r="C589" s="24" t="s">
        <v>2</v>
      </c>
      <c r="D589" s="24" t="s">
        <v>3</v>
      </c>
      <c r="E589" s="24" t="s">
        <v>4</v>
      </c>
      <c r="F589" s="24" t="s">
        <v>5</v>
      </c>
    </row>
    <row r="590" spans="1:6" ht="45" x14ac:dyDescent="0.25">
      <c r="A590" s="10">
        <v>354</v>
      </c>
      <c r="B590" s="70" t="s">
        <v>193</v>
      </c>
      <c r="C590" s="77" t="s">
        <v>172</v>
      </c>
      <c r="D590" s="10">
        <v>110</v>
      </c>
      <c r="E590" s="34">
        <v>0</v>
      </c>
      <c r="F590" s="34">
        <f t="shared" ref="F590:F601" si="27">ROUND((D590*E590),2)</f>
        <v>0</v>
      </c>
    </row>
    <row r="591" spans="1:6" ht="45" x14ac:dyDescent="0.25">
      <c r="A591" s="14">
        <v>355</v>
      </c>
      <c r="B591" s="70" t="s">
        <v>158</v>
      </c>
      <c r="C591" s="77" t="s">
        <v>172</v>
      </c>
      <c r="D591" s="19">
        <v>110</v>
      </c>
      <c r="E591" s="34">
        <v>0</v>
      </c>
      <c r="F591" s="34">
        <f t="shared" si="27"/>
        <v>0</v>
      </c>
    </row>
    <row r="592" spans="1:6" ht="54" customHeight="1" x14ac:dyDescent="0.25">
      <c r="A592" s="10">
        <v>356</v>
      </c>
      <c r="B592" s="70" t="s">
        <v>241</v>
      </c>
      <c r="C592" s="77" t="s">
        <v>172</v>
      </c>
      <c r="D592" s="10">
        <v>380</v>
      </c>
      <c r="E592" s="34">
        <v>0</v>
      </c>
      <c r="F592" s="34">
        <f t="shared" si="27"/>
        <v>0</v>
      </c>
    </row>
    <row r="593" spans="1:6" ht="54" customHeight="1" x14ac:dyDescent="0.25">
      <c r="A593" s="14">
        <v>357</v>
      </c>
      <c r="B593" s="70" t="s">
        <v>257</v>
      </c>
      <c r="C593" s="77" t="s">
        <v>172</v>
      </c>
      <c r="D593" s="10">
        <v>530</v>
      </c>
      <c r="E593" s="34">
        <v>0</v>
      </c>
      <c r="F593" s="34">
        <f t="shared" si="27"/>
        <v>0</v>
      </c>
    </row>
    <row r="594" spans="1:6" ht="41.25" customHeight="1" x14ac:dyDescent="0.25">
      <c r="A594" s="10">
        <v>358</v>
      </c>
      <c r="B594" s="3" t="s">
        <v>279</v>
      </c>
      <c r="C594" s="77" t="s">
        <v>172</v>
      </c>
      <c r="D594" s="10">
        <v>110</v>
      </c>
      <c r="E594" s="34">
        <v>0</v>
      </c>
      <c r="F594" s="34">
        <f t="shared" si="27"/>
        <v>0</v>
      </c>
    </row>
    <row r="595" spans="1:6" ht="68.25" customHeight="1" x14ac:dyDescent="0.25">
      <c r="A595" s="14">
        <v>359</v>
      </c>
      <c r="B595" s="70" t="s">
        <v>196</v>
      </c>
      <c r="C595" s="77" t="s">
        <v>172</v>
      </c>
      <c r="D595" s="10">
        <v>530</v>
      </c>
      <c r="E595" s="34">
        <v>0</v>
      </c>
      <c r="F595" s="34">
        <f t="shared" si="27"/>
        <v>0</v>
      </c>
    </row>
    <row r="596" spans="1:6" ht="69" customHeight="1" x14ac:dyDescent="0.25">
      <c r="A596" s="10">
        <v>360</v>
      </c>
      <c r="B596" s="70" t="s">
        <v>11</v>
      </c>
      <c r="C596" s="77" t="s">
        <v>172</v>
      </c>
      <c r="D596" s="10">
        <v>530</v>
      </c>
      <c r="E596" s="34">
        <v>0</v>
      </c>
      <c r="F596" s="34">
        <f t="shared" si="27"/>
        <v>0</v>
      </c>
    </row>
    <row r="597" spans="1:6" ht="35.1" customHeight="1" x14ac:dyDescent="0.25">
      <c r="A597" s="14">
        <v>361</v>
      </c>
      <c r="B597" s="70" t="s">
        <v>266</v>
      </c>
      <c r="C597" s="77" t="s">
        <v>172</v>
      </c>
      <c r="D597" s="10">
        <v>530</v>
      </c>
      <c r="E597" s="34">
        <v>0</v>
      </c>
      <c r="F597" s="34">
        <f t="shared" si="27"/>
        <v>0</v>
      </c>
    </row>
    <row r="598" spans="1:6" ht="35.1" customHeight="1" x14ac:dyDescent="0.25">
      <c r="A598" s="10">
        <v>362</v>
      </c>
      <c r="B598" s="70" t="s">
        <v>261</v>
      </c>
      <c r="C598" s="77" t="s">
        <v>172</v>
      </c>
      <c r="D598" s="10">
        <v>530</v>
      </c>
      <c r="E598" s="34">
        <v>0</v>
      </c>
      <c r="F598" s="34">
        <f t="shared" si="27"/>
        <v>0</v>
      </c>
    </row>
    <row r="599" spans="1:6" ht="35.1" customHeight="1" x14ac:dyDescent="0.25">
      <c r="A599" s="14">
        <v>363</v>
      </c>
      <c r="B599" s="70" t="s">
        <v>278</v>
      </c>
      <c r="C599" s="77" t="s">
        <v>172</v>
      </c>
      <c r="D599" s="10">
        <v>530</v>
      </c>
      <c r="E599" s="34">
        <v>0</v>
      </c>
      <c r="F599" s="34">
        <f t="shared" si="27"/>
        <v>0</v>
      </c>
    </row>
    <row r="600" spans="1:6" ht="51.75" customHeight="1" x14ac:dyDescent="0.25">
      <c r="A600" s="10">
        <v>364</v>
      </c>
      <c r="B600" s="21" t="s">
        <v>214</v>
      </c>
      <c r="C600" s="77" t="s">
        <v>172</v>
      </c>
      <c r="D600" s="10">
        <v>110</v>
      </c>
      <c r="E600" s="34">
        <v>0</v>
      </c>
      <c r="F600" s="34">
        <f t="shared" si="27"/>
        <v>0</v>
      </c>
    </row>
    <row r="601" spans="1:6" ht="35.25" customHeight="1" x14ac:dyDescent="0.25">
      <c r="A601" s="14">
        <v>365</v>
      </c>
      <c r="B601" s="70" t="s">
        <v>108</v>
      </c>
      <c r="C601" s="77" t="s">
        <v>172</v>
      </c>
      <c r="D601" s="10">
        <v>130</v>
      </c>
      <c r="E601" s="34">
        <v>0</v>
      </c>
      <c r="F601" s="34">
        <f t="shared" si="27"/>
        <v>0</v>
      </c>
    </row>
    <row r="602" spans="1:6" ht="21.75" customHeight="1" x14ac:dyDescent="0.25">
      <c r="C602" s="116" t="s">
        <v>12</v>
      </c>
      <c r="D602" s="116"/>
      <c r="E602" s="116"/>
      <c r="F602" s="35">
        <f>ROUND(SUM(F590:F601),2)</f>
        <v>0</v>
      </c>
    </row>
    <row r="603" spans="1:6" ht="21.75" customHeight="1" x14ac:dyDescent="0.25">
      <c r="C603" s="117" t="s">
        <v>13</v>
      </c>
      <c r="D603" s="117"/>
      <c r="E603" s="117"/>
      <c r="F603" s="34">
        <f>ROUND((F602*0.13),2)</f>
        <v>0</v>
      </c>
    </row>
    <row r="604" spans="1:6" ht="21.75" customHeight="1" x14ac:dyDescent="0.25">
      <c r="C604" s="116" t="s">
        <v>14</v>
      </c>
      <c r="D604" s="116"/>
      <c r="E604" s="116"/>
      <c r="F604" s="35">
        <f>ROUND((F602+F603),2)</f>
        <v>0</v>
      </c>
    </row>
    <row r="605" spans="1:6" ht="21.75" customHeight="1" x14ac:dyDescent="0.25">
      <c r="A605" s="31"/>
      <c r="B605" s="32"/>
      <c r="C605" s="39"/>
      <c r="D605" s="39"/>
      <c r="E605" s="39"/>
      <c r="F605" s="40"/>
    </row>
    <row r="606" spans="1:6" ht="42.75" customHeight="1" x14ac:dyDescent="0.25">
      <c r="A606" s="118" t="s">
        <v>215</v>
      </c>
      <c r="B606" s="118"/>
      <c r="C606" s="118"/>
      <c r="D606" s="118"/>
      <c r="E606" s="118"/>
      <c r="F606" s="118"/>
    </row>
    <row r="607" spans="1:6" ht="30" x14ac:dyDescent="0.25">
      <c r="A607" s="23" t="s">
        <v>0</v>
      </c>
      <c r="B607" s="24" t="s">
        <v>1</v>
      </c>
      <c r="C607" s="24" t="s">
        <v>2</v>
      </c>
      <c r="D607" s="24" t="s">
        <v>3</v>
      </c>
      <c r="E607" s="24" t="s">
        <v>4</v>
      </c>
      <c r="F607" s="24" t="s">
        <v>5</v>
      </c>
    </row>
    <row r="608" spans="1:6" ht="54" customHeight="1" x14ac:dyDescent="0.25">
      <c r="A608" s="10">
        <v>366</v>
      </c>
      <c r="B608" s="70" t="s">
        <v>201</v>
      </c>
      <c r="C608" s="77" t="s">
        <v>172</v>
      </c>
      <c r="D608" s="94">
        <v>110</v>
      </c>
      <c r="E608" s="34">
        <v>0</v>
      </c>
      <c r="F608" s="34">
        <f t="shared" ref="F608:F616" si="28">ROUND((D608*E608),2)</f>
        <v>0</v>
      </c>
    </row>
    <row r="609" spans="1:6" ht="52.5" customHeight="1" x14ac:dyDescent="0.25">
      <c r="A609" s="14">
        <v>367</v>
      </c>
      <c r="B609" s="70" t="s">
        <v>155</v>
      </c>
      <c r="C609" s="77" t="s">
        <v>172</v>
      </c>
      <c r="D609" s="10">
        <v>110</v>
      </c>
      <c r="E609" s="34">
        <v>0</v>
      </c>
      <c r="F609" s="34">
        <f t="shared" si="28"/>
        <v>0</v>
      </c>
    </row>
    <row r="610" spans="1:6" ht="51" customHeight="1" x14ac:dyDescent="0.25">
      <c r="A610" s="10">
        <v>368</v>
      </c>
      <c r="B610" s="70" t="s">
        <v>210</v>
      </c>
      <c r="C610" s="77" t="s">
        <v>172</v>
      </c>
      <c r="D610" s="10">
        <v>110</v>
      </c>
      <c r="E610" s="34">
        <v>0</v>
      </c>
      <c r="F610" s="34">
        <f t="shared" si="28"/>
        <v>0</v>
      </c>
    </row>
    <row r="611" spans="1:6" ht="45" x14ac:dyDescent="0.25">
      <c r="A611" s="14">
        <v>369</v>
      </c>
      <c r="B611" s="13" t="s">
        <v>134</v>
      </c>
      <c r="C611" s="77" t="s">
        <v>172</v>
      </c>
      <c r="D611" s="10">
        <v>90</v>
      </c>
      <c r="E611" s="34">
        <v>0</v>
      </c>
      <c r="F611" s="34">
        <f t="shared" si="28"/>
        <v>0</v>
      </c>
    </row>
    <row r="612" spans="1:6" ht="90" customHeight="1" x14ac:dyDescent="0.25">
      <c r="A612" s="10">
        <v>370</v>
      </c>
      <c r="B612" s="70" t="s">
        <v>135</v>
      </c>
      <c r="C612" s="77" t="s">
        <v>172</v>
      </c>
      <c r="D612" s="10">
        <v>760</v>
      </c>
      <c r="E612" s="34">
        <v>0</v>
      </c>
      <c r="F612" s="34">
        <f t="shared" si="28"/>
        <v>0</v>
      </c>
    </row>
    <row r="613" spans="1:6" ht="55.5" customHeight="1" x14ac:dyDescent="0.25">
      <c r="A613" s="14">
        <v>371</v>
      </c>
      <c r="B613" s="70" t="s">
        <v>214</v>
      </c>
      <c r="C613" s="77" t="s">
        <v>172</v>
      </c>
      <c r="D613" s="10">
        <v>110</v>
      </c>
      <c r="E613" s="34">
        <v>0</v>
      </c>
      <c r="F613" s="34">
        <f t="shared" si="28"/>
        <v>0</v>
      </c>
    </row>
    <row r="614" spans="1:6" ht="42" customHeight="1" x14ac:dyDescent="0.25">
      <c r="A614" s="10">
        <v>372</v>
      </c>
      <c r="B614" s="13" t="s">
        <v>221</v>
      </c>
      <c r="C614" s="77" t="s">
        <v>172</v>
      </c>
      <c r="D614" s="10">
        <v>110</v>
      </c>
      <c r="E614" s="34">
        <v>0</v>
      </c>
      <c r="F614" s="34">
        <f t="shared" si="28"/>
        <v>0</v>
      </c>
    </row>
    <row r="615" spans="1:6" ht="32.1" customHeight="1" x14ac:dyDescent="0.25">
      <c r="A615" s="14">
        <v>373</v>
      </c>
      <c r="B615" s="70" t="s">
        <v>115</v>
      </c>
      <c r="C615" s="77" t="s">
        <v>172</v>
      </c>
      <c r="D615" s="10">
        <v>90</v>
      </c>
      <c r="E615" s="34">
        <v>0</v>
      </c>
      <c r="F615" s="34">
        <f t="shared" si="28"/>
        <v>0</v>
      </c>
    </row>
    <row r="616" spans="1:6" ht="32.1" customHeight="1" x14ac:dyDescent="0.25">
      <c r="A616" s="10">
        <v>374</v>
      </c>
      <c r="B616" s="70" t="s">
        <v>244</v>
      </c>
      <c r="C616" s="77" t="s">
        <v>172</v>
      </c>
      <c r="D616" s="19">
        <v>110</v>
      </c>
      <c r="E616" s="34">
        <v>0</v>
      </c>
      <c r="F616" s="34">
        <f t="shared" si="28"/>
        <v>0</v>
      </c>
    </row>
    <row r="617" spans="1:6" ht="21.75" customHeight="1" x14ac:dyDescent="0.25">
      <c r="C617" s="116" t="s">
        <v>16</v>
      </c>
      <c r="D617" s="116"/>
      <c r="E617" s="116"/>
      <c r="F617" s="35">
        <f>ROUND(SUM(F608:F616),2)</f>
        <v>0</v>
      </c>
    </row>
    <row r="618" spans="1:6" ht="21.75" customHeight="1" x14ac:dyDescent="0.25">
      <c r="C618" s="117" t="s">
        <v>17</v>
      </c>
      <c r="D618" s="117"/>
      <c r="E618" s="117"/>
      <c r="F618" s="34">
        <f>ROUND((F617*0.24),2)</f>
        <v>0</v>
      </c>
    </row>
    <row r="619" spans="1:6" ht="21.75" customHeight="1" x14ac:dyDescent="0.25">
      <c r="C619" s="116" t="s">
        <v>18</v>
      </c>
      <c r="D619" s="116"/>
      <c r="E619" s="116"/>
      <c r="F619" s="35">
        <f>ROUND((F617+F618),2)</f>
        <v>0</v>
      </c>
    </row>
    <row r="620" spans="1:6" ht="21.75" customHeight="1" x14ac:dyDescent="0.25">
      <c r="C620" s="39"/>
      <c r="D620" s="39"/>
      <c r="E620" s="39"/>
      <c r="F620" s="40"/>
    </row>
    <row r="621" spans="1:6" ht="21.75" customHeight="1" x14ac:dyDescent="0.25">
      <c r="C621" s="116" t="s">
        <v>230</v>
      </c>
      <c r="D621" s="116"/>
      <c r="E621" s="116"/>
      <c r="F621" s="35">
        <f>F584+F602+F617</f>
        <v>0</v>
      </c>
    </row>
    <row r="622" spans="1:6" ht="21.75" customHeight="1" x14ac:dyDescent="0.25">
      <c r="C622" s="116" t="s">
        <v>231</v>
      </c>
      <c r="D622" s="116"/>
      <c r="E622" s="116"/>
      <c r="F622" s="35">
        <f>F585+F603+F618</f>
        <v>0</v>
      </c>
    </row>
    <row r="623" spans="1:6" ht="21.75" customHeight="1" x14ac:dyDescent="0.25">
      <c r="C623" s="116" t="s">
        <v>232</v>
      </c>
      <c r="D623" s="116"/>
      <c r="E623" s="116"/>
      <c r="F623" s="35">
        <f>F586+F604+F619</f>
        <v>0</v>
      </c>
    </row>
    <row r="624" spans="1:6" ht="21.75" customHeight="1" x14ac:dyDescent="0.25">
      <c r="A624" s="31"/>
      <c r="B624" s="32"/>
      <c r="C624" s="39"/>
      <c r="D624" s="39"/>
      <c r="E624" s="39"/>
      <c r="F624" s="40"/>
    </row>
    <row r="625" spans="3:6" ht="20.100000000000001" customHeight="1" x14ac:dyDescent="0.25">
      <c r="C625" s="116" t="s">
        <v>96</v>
      </c>
      <c r="D625" s="116"/>
      <c r="E625" s="116"/>
      <c r="F625" s="35">
        <f>ROUND((F78+F127+F215+F222+F283+F354+F414+F473+F509+F565+F621),2)</f>
        <v>0</v>
      </c>
    </row>
    <row r="626" spans="3:6" ht="20.100000000000001" customHeight="1" x14ac:dyDescent="0.25">
      <c r="C626" s="116" t="s">
        <v>94</v>
      </c>
      <c r="D626" s="116"/>
      <c r="E626" s="116"/>
      <c r="F626" s="35">
        <f>ROUND((F79+F128+F216+F223+F284+F355+F415+F474+F510+F566+F622),2)</f>
        <v>0</v>
      </c>
    </row>
    <row r="627" spans="3:6" ht="20.100000000000001" customHeight="1" x14ac:dyDescent="0.25">
      <c r="C627" s="116" t="s">
        <v>95</v>
      </c>
      <c r="D627" s="116"/>
      <c r="E627" s="116"/>
      <c r="F627" s="35">
        <f>ROUND((F80+F129+F217+F224+F285+F356+F416+F475+F511+F567+F623),2)</f>
        <v>0</v>
      </c>
    </row>
  </sheetData>
  <sortState ref="B385:F397">
    <sortCondition ref="B385:B397"/>
  </sortState>
  <mergeCells count="175">
    <mergeCell ref="C565:E565"/>
    <mergeCell ref="C566:E566"/>
    <mergeCell ref="C567:E567"/>
    <mergeCell ref="C561:E561"/>
    <mergeCell ref="C562:E562"/>
    <mergeCell ref="C563:E563"/>
    <mergeCell ref="C551:E551"/>
    <mergeCell ref="C552:E552"/>
    <mergeCell ref="A554:F554"/>
    <mergeCell ref="C535:E535"/>
    <mergeCell ref="A537:F537"/>
    <mergeCell ref="C550:E550"/>
    <mergeCell ref="A513:F513"/>
    <mergeCell ref="A514:F514"/>
    <mergeCell ref="C533:E533"/>
    <mergeCell ref="C534:E534"/>
    <mergeCell ref="C213:E213"/>
    <mergeCell ref="A208:F208"/>
    <mergeCell ref="C211:E211"/>
    <mergeCell ref="C212:E212"/>
    <mergeCell ref="C127:E127"/>
    <mergeCell ref="C128:E128"/>
    <mergeCell ref="C129:E129"/>
    <mergeCell ref="C123:E123"/>
    <mergeCell ref="C124:E124"/>
    <mergeCell ref="C115:E115"/>
    <mergeCell ref="C116:E116"/>
    <mergeCell ref="C117:E117"/>
    <mergeCell ref="C105:E105"/>
    <mergeCell ref="C106:E106"/>
    <mergeCell ref="C107:E107"/>
    <mergeCell ref="C625:E625"/>
    <mergeCell ref="C626:E626"/>
    <mergeCell ref="C627:E627"/>
    <mergeCell ref="C51:E51"/>
    <mergeCell ref="C52:E52"/>
    <mergeCell ref="C53:E53"/>
    <mergeCell ref="A55:F55"/>
    <mergeCell ref="C74:E74"/>
    <mergeCell ref="C75:E75"/>
    <mergeCell ref="A155:F155"/>
    <mergeCell ref="C158:E158"/>
    <mergeCell ref="C159:E159"/>
    <mergeCell ref="C204:E204"/>
    <mergeCell ref="C205:E205"/>
    <mergeCell ref="C206:E206"/>
    <mergeCell ref="C215:E215"/>
    <mergeCell ref="C216:E216"/>
    <mergeCell ref="C217:E217"/>
    <mergeCell ref="C160:E160"/>
    <mergeCell ref="A162:F162"/>
    <mergeCell ref="C175:E175"/>
    <mergeCell ref="C176:E176"/>
    <mergeCell ref="C177:E177"/>
    <mergeCell ref="A179:F179"/>
    <mergeCell ref="A1:F1"/>
    <mergeCell ref="A2:F2"/>
    <mergeCell ref="C26:E26"/>
    <mergeCell ref="C27:E27"/>
    <mergeCell ref="C28:E28"/>
    <mergeCell ref="A30:F30"/>
    <mergeCell ref="C151:E151"/>
    <mergeCell ref="C152:E152"/>
    <mergeCell ref="C153:E153"/>
    <mergeCell ref="C76:E76"/>
    <mergeCell ref="C78:E78"/>
    <mergeCell ref="C79:E79"/>
    <mergeCell ref="C80:E80"/>
    <mergeCell ref="A131:F131"/>
    <mergeCell ref="A132:F132"/>
    <mergeCell ref="A82:F82"/>
    <mergeCell ref="A83:F83"/>
    <mergeCell ref="A109:F109"/>
    <mergeCell ref="A119:F119"/>
    <mergeCell ref="C125:E125"/>
    <mergeCell ref="C266:E266"/>
    <mergeCell ref="C267:E267"/>
    <mergeCell ref="C268:E268"/>
    <mergeCell ref="A270:F270"/>
    <mergeCell ref="C279:E279"/>
    <mergeCell ref="C280:E280"/>
    <mergeCell ref="A226:F226"/>
    <mergeCell ref="A227:F227"/>
    <mergeCell ref="C249:E249"/>
    <mergeCell ref="C250:E250"/>
    <mergeCell ref="C251:E251"/>
    <mergeCell ref="A253:F253"/>
    <mergeCell ref="C314:E314"/>
    <mergeCell ref="C315:E315"/>
    <mergeCell ref="C316:E316"/>
    <mergeCell ref="A318:F318"/>
    <mergeCell ref="C331:E331"/>
    <mergeCell ref="C332:E332"/>
    <mergeCell ref="C281:E281"/>
    <mergeCell ref="C283:E283"/>
    <mergeCell ref="C284:E284"/>
    <mergeCell ref="C285:E285"/>
    <mergeCell ref="A288:F288"/>
    <mergeCell ref="A289:F289"/>
    <mergeCell ref="C355:E355"/>
    <mergeCell ref="C356:E356"/>
    <mergeCell ref="A358:F358"/>
    <mergeCell ref="A359:F359"/>
    <mergeCell ref="C379:E379"/>
    <mergeCell ref="C380:E380"/>
    <mergeCell ref="C333:E333"/>
    <mergeCell ref="A335:F335"/>
    <mergeCell ref="C350:E350"/>
    <mergeCell ref="C351:E351"/>
    <mergeCell ref="C352:E352"/>
    <mergeCell ref="C354:E354"/>
    <mergeCell ref="C415:E415"/>
    <mergeCell ref="C416:E416"/>
    <mergeCell ref="A419:F419"/>
    <mergeCell ref="A420:F420"/>
    <mergeCell ref="C440:E440"/>
    <mergeCell ref="C441:E441"/>
    <mergeCell ref="C381:E381"/>
    <mergeCell ref="A383:F383"/>
    <mergeCell ref="C398:E398"/>
    <mergeCell ref="C399:E399"/>
    <mergeCell ref="C400:E400"/>
    <mergeCell ref="C414:E414"/>
    <mergeCell ref="A402:F402"/>
    <mergeCell ref="C410:E410"/>
    <mergeCell ref="C411:E411"/>
    <mergeCell ref="C412:E412"/>
    <mergeCell ref="C469:E469"/>
    <mergeCell ref="C470:E470"/>
    <mergeCell ref="C471:E471"/>
    <mergeCell ref="C473:E473"/>
    <mergeCell ref="C474:E474"/>
    <mergeCell ref="C475:E475"/>
    <mergeCell ref="C442:E442"/>
    <mergeCell ref="A444:F444"/>
    <mergeCell ref="C457:E457"/>
    <mergeCell ref="C458:E458"/>
    <mergeCell ref="C459:E459"/>
    <mergeCell ref="A461:F461"/>
    <mergeCell ref="C507:E507"/>
    <mergeCell ref="C509:E509"/>
    <mergeCell ref="C510:E510"/>
    <mergeCell ref="C511:E511"/>
    <mergeCell ref="A502:F502"/>
    <mergeCell ref="C505:E505"/>
    <mergeCell ref="C506:E506"/>
    <mergeCell ref="A477:F477"/>
    <mergeCell ref="A478:F478"/>
    <mergeCell ref="C491:E491"/>
    <mergeCell ref="C492:E492"/>
    <mergeCell ref="C493:E493"/>
    <mergeCell ref="A495:F495"/>
    <mergeCell ref="C498:E498"/>
    <mergeCell ref="C499:E499"/>
    <mergeCell ref="C500:E500"/>
    <mergeCell ref="C223:E223"/>
    <mergeCell ref="C224:E224"/>
    <mergeCell ref="A219:F219"/>
    <mergeCell ref="C222:E222"/>
    <mergeCell ref="A569:F569"/>
    <mergeCell ref="A570:F570"/>
    <mergeCell ref="C584:E584"/>
    <mergeCell ref="C585:E585"/>
    <mergeCell ref="C586:E586"/>
    <mergeCell ref="A588:F588"/>
    <mergeCell ref="C602:E602"/>
    <mergeCell ref="C603:E603"/>
    <mergeCell ref="C604:E604"/>
    <mergeCell ref="A606:F606"/>
    <mergeCell ref="C621:E621"/>
    <mergeCell ref="C622:E622"/>
    <mergeCell ref="C623:E623"/>
    <mergeCell ref="C617:E617"/>
    <mergeCell ref="C618:E618"/>
    <mergeCell ref="C619:E619"/>
  </mergeCells>
  <hyperlinks>
    <hyperlink ref="B482" r:id="rId1" display="https://www.galinos.gr/web/drugs/main/packages/755" xr:uid="{C91947AB-E66E-4AEC-A3B9-679BB2995268}"/>
    <hyperlink ref="B9" r:id="rId2" display="https://www.galinos.gr/web/drugs/main/packages/755" xr:uid="{B8EA50D6-F3C8-4F7B-A08A-4462F60BAE99}"/>
    <hyperlink ref="B89" r:id="rId3" display="https://www.galinos.gr/web/drugs/main/packages/755" xr:uid="{C6FD3849-2B99-4FEF-A061-552F5D2C7EAB}"/>
    <hyperlink ref="B135" r:id="rId4" display="https://www.galinos.gr/web/drugs/main/packages/755" xr:uid="{4F9933A1-1FD2-4D09-A45D-B6F46C8F1869}"/>
    <hyperlink ref="B231" r:id="rId5" display="https://www.galinos.gr/web/drugs/main/packages/755" xr:uid="{A0F4111D-C9EE-4654-AB16-35579609BEEE}"/>
    <hyperlink ref="B294" r:id="rId6" display="https://www.galinos.gr/web/drugs/main/packages/755" xr:uid="{EBAA3574-844C-4523-9060-2B989CFFB1EE}"/>
    <hyperlink ref="B365" r:id="rId7" display="https://www.galinos.gr/web/drugs/main/packages/755" xr:uid="{45730F6D-367E-4504-A165-28CD91591F4B}"/>
    <hyperlink ref="B432" r:id="rId8" display="https://www.galinos.gr/web/drugs/main/packages/14065" xr:uid="{27C3A7E4-824D-41A8-9172-648EBECF2935}"/>
  </hyperlinks>
  <pageMargins left="0" right="0" top="1.1417322834645669" bottom="1.1417322834645669" header="0.74803149606299213" footer="0.74803149606299213"/>
  <pageSetup paperSize="9" fitToWidth="0" fitToHeight="0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039C-F882-4A46-84BF-5F8D4BA2A1CB}">
  <dimension ref="A1:AKT635"/>
  <sheetViews>
    <sheetView tabSelected="1" workbookViewId="0">
      <selection activeCell="K6" sqref="K6"/>
    </sheetView>
  </sheetViews>
  <sheetFormatPr defaultRowHeight="15" x14ac:dyDescent="0.25"/>
  <cols>
    <col min="1" max="1" width="4.75" style="22" customWidth="1"/>
    <col min="2" max="2" width="31.875" style="22" customWidth="1"/>
    <col min="3" max="3" width="11.375" style="22" customWidth="1"/>
    <col min="4" max="4" width="11.125" style="62" customWidth="1"/>
    <col min="5" max="5" width="11.125" style="22" customWidth="1"/>
    <col min="6" max="6" width="12.5" style="22" customWidth="1"/>
    <col min="7" max="982" width="8.5" style="22" customWidth="1"/>
    <col min="983" max="16384" width="9" style="64"/>
  </cols>
  <sheetData>
    <row r="1" spans="1:6" ht="42" customHeight="1" x14ac:dyDescent="0.25">
      <c r="A1" s="118" t="s">
        <v>102</v>
      </c>
      <c r="B1" s="118"/>
      <c r="C1" s="118"/>
      <c r="D1" s="118"/>
      <c r="E1" s="118"/>
      <c r="F1" s="118"/>
    </row>
    <row r="2" spans="1:6" ht="39" customHeight="1" x14ac:dyDescent="0.25">
      <c r="A2" s="118" t="s">
        <v>99</v>
      </c>
      <c r="B2" s="118"/>
      <c r="C2" s="118"/>
      <c r="D2" s="118"/>
      <c r="E2" s="118"/>
      <c r="F2" s="118"/>
    </row>
    <row r="3" spans="1:6" ht="39" customHeight="1" x14ac:dyDescent="0.25">
      <c r="A3" s="23" t="s">
        <v>0</v>
      </c>
      <c r="B3" s="24" t="s">
        <v>1</v>
      </c>
      <c r="C3" s="24" t="s">
        <v>2</v>
      </c>
      <c r="D3" s="24" t="s">
        <v>3</v>
      </c>
      <c r="E3" s="46" t="s">
        <v>4</v>
      </c>
      <c r="F3" s="24" t="s">
        <v>5</v>
      </c>
    </row>
    <row r="4" spans="1:6" ht="28.5" customHeight="1" x14ac:dyDescent="0.25">
      <c r="A4" s="16">
        <v>1</v>
      </c>
      <c r="B4" s="25" t="s">
        <v>238</v>
      </c>
      <c r="C4" s="77" t="s">
        <v>172</v>
      </c>
      <c r="D4" s="11">
        <v>20</v>
      </c>
      <c r="E4" s="29"/>
      <c r="F4" s="30"/>
    </row>
    <row r="5" spans="1:6" ht="40.5" customHeight="1" x14ac:dyDescent="0.25">
      <c r="A5" s="16">
        <v>2</v>
      </c>
      <c r="B5" s="25" t="s">
        <v>184</v>
      </c>
      <c r="C5" s="77" t="s">
        <v>172</v>
      </c>
      <c r="D5" s="10">
        <v>1</v>
      </c>
      <c r="E5" s="29"/>
      <c r="F5" s="30"/>
    </row>
    <row r="6" spans="1:6" ht="40.5" customHeight="1" x14ac:dyDescent="0.25">
      <c r="A6" s="16">
        <v>3</v>
      </c>
      <c r="B6" s="25" t="s">
        <v>186</v>
      </c>
      <c r="C6" s="77" t="s">
        <v>172</v>
      </c>
      <c r="D6" s="113">
        <v>20</v>
      </c>
      <c r="E6" s="29"/>
      <c r="F6" s="30"/>
    </row>
    <row r="7" spans="1:6" ht="40.5" customHeight="1" x14ac:dyDescent="0.25">
      <c r="A7" s="16">
        <v>4</v>
      </c>
      <c r="B7" s="25" t="s">
        <v>187</v>
      </c>
      <c r="C7" s="77" t="s">
        <v>172</v>
      </c>
      <c r="D7" s="10">
        <v>20</v>
      </c>
      <c r="E7" s="29"/>
      <c r="F7" s="30"/>
    </row>
    <row r="8" spans="1:6" ht="28.5" customHeight="1" x14ac:dyDescent="0.25">
      <c r="A8" s="16">
        <v>5</v>
      </c>
      <c r="B8" s="25" t="s">
        <v>188</v>
      </c>
      <c r="C8" s="77" t="s">
        <v>172</v>
      </c>
      <c r="D8" s="10">
        <v>30</v>
      </c>
      <c r="E8" s="29"/>
      <c r="F8" s="30"/>
    </row>
    <row r="9" spans="1:6" ht="40.5" customHeight="1" x14ac:dyDescent="0.25">
      <c r="A9" s="16">
        <v>6</v>
      </c>
      <c r="B9" s="25" t="s">
        <v>220</v>
      </c>
      <c r="C9" s="77" t="s">
        <v>172</v>
      </c>
      <c r="D9" s="11">
        <v>20</v>
      </c>
      <c r="E9" s="29"/>
      <c r="F9" s="30"/>
    </row>
    <row r="10" spans="1:6" ht="28.5" customHeight="1" x14ac:dyDescent="0.25">
      <c r="A10" s="16">
        <v>7</v>
      </c>
      <c r="B10" s="13" t="s">
        <v>7</v>
      </c>
      <c r="C10" s="77" t="s">
        <v>172</v>
      </c>
      <c r="D10" s="10">
        <v>30</v>
      </c>
      <c r="E10" s="29"/>
      <c r="F10" s="30"/>
    </row>
    <row r="11" spans="1:6" ht="40.5" customHeight="1" x14ac:dyDescent="0.25">
      <c r="A11" s="16">
        <v>8</v>
      </c>
      <c r="B11" s="13" t="s">
        <v>42</v>
      </c>
      <c r="C11" s="77" t="s">
        <v>172</v>
      </c>
      <c r="D11" s="10">
        <v>30</v>
      </c>
      <c r="E11" s="29"/>
      <c r="F11" s="30"/>
    </row>
    <row r="12" spans="1:6" ht="40.5" customHeight="1" x14ac:dyDescent="0.25">
      <c r="A12" s="16">
        <v>9</v>
      </c>
      <c r="B12" s="25" t="s">
        <v>6</v>
      </c>
      <c r="C12" s="77" t="s">
        <v>172</v>
      </c>
      <c r="D12" s="10">
        <v>30</v>
      </c>
      <c r="E12" s="29"/>
      <c r="F12" s="30"/>
    </row>
    <row r="13" spans="1:6" ht="28.5" customHeight="1" x14ac:dyDescent="0.25">
      <c r="A13" s="16">
        <v>10</v>
      </c>
      <c r="B13" s="8" t="s">
        <v>71</v>
      </c>
      <c r="C13" s="77" t="s">
        <v>172</v>
      </c>
      <c r="D13" s="11">
        <v>20</v>
      </c>
      <c r="E13" s="29"/>
      <c r="F13" s="30"/>
    </row>
    <row r="14" spans="1:6" ht="28.5" customHeight="1" x14ac:dyDescent="0.25">
      <c r="A14" s="16">
        <v>11</v>
      </c>
      <c r="B14" s="93" t="s">
        <v>272</v>
      </c>
      <c r="C14" s="77" t="s">
        <v>172</v>
      </c>
      <c r="D14" s="92">
        <v>20</v>
      </c>
      <c r="E14" s="29"/>
      <c r="F14" s="30"/>
    </row>
    <row r="15" spans="1:6" ht="40.5" customHeight="1" x14ac:dyDescent="0.25">
      <c r="A15" s="16">
        <v>12</v>
      </c>
      <c r="B15" s="1" t="s">
        <v>163</v>
      </c>
      <c r="C15" s="77" t="s">
        <v>172</v>
      </c>
      <c r="D15" s="9">
        <v>20</v>
      </c>
      <c r="E15" s="29"/>
      <c r="F15" s="30"/>
    </row>
    <row r="16" spans="1:6" ht="40.5" customHeight="1" x14ac:dyDescent="0.25">
      <c r="A16" s="16">
        <v>13</v>
      </c>
      <c r="B16" s="1" t="s">
        <v>121</v>
      </c>
      <c r="C16" s="77" t="s">
        <v>172</v>
      </c>
      <c r="D16" s="92">
        <v>20</v>
      </c>
      <c r="E16" s="29"/>
      <c r="F16" s="30"/>
    </row>
    <row r="17" spans="1:6" ht="40.5" customHeight="1" x14ac:dyDescent="0.25">
      <c r="A17" s="16">
        <v>14</v>
      </c>
      <c r="B17" s="25" t="s">
        <v>189</v>
      </c>
      <c r="C17" s="77" t="s">
        <v>172</v>
      </c>
      <c r="D17" s="12">
        <v>20</v>
      </c>
      <c r="E17" s="29"/>
      <c r="F17" s="30"/>
    </row>
    <row r="18" spans="1:6" ht="28.5" customHeight="1" x14ac:dyDescent="0.25">
      <c r="A18" s="16">
        <v>15</v>
      </c>
      <c r="B18" s="25" t="s">
        <v>192</v>
      </c>
      <c r="C18" s="77" t="s">
        <v>172</v>
      </c>
      <c r="D18" s="86">
        <v>20</v>
      </c>
      <c r="E18" s="29"/>
      <c r="F18" s="30"/>
    </row>
    <row r="19" spans="1:6" ht="40.5" customHeight="1" x14ac:dyDescent="0.25">
      <c r="A19" s="16">
        <v>16</v>
      </c>
      <c r="B19" s="13" t="s">
        <v>223</v>
      </c>
      <c r="C19" s="77" t="s">
        <v>172</v>
      </c>
      <c r="D19" s="9">
        <v>30</v>
      </c>
      <c r="E19" s="29"/>
      <c r="F19" s="30"/>
    </row>
    <row r="20" spans="1:6" ht="40.5" customHeight="1" x14ac:dyDescent="0.25">
      <c r="A20" s="16">
        <v>17</v>
      </c>
      <c r="B20" s="1" t="s">
        <v>26</v>
      </c>
      <c r="C20" s="77" t="s">
        <v>172</v>
      </c>
      <c r="D20" s="86">
        <v>20</v>
      </c>
      <c r="E20" s="29"/>
      <c r="F20" s="30"/>
    </row>
    <row r="21" spans="1:6" ht="40.5" customHeight="1" x14ac:dyDescent="0.25">
      <c r="A21" s="16">
        <v>18</v>
      </c>
      <c r="B21" s="25" t="s">
        <v>190</v>
      </c>
      <c r="C21" s="77" t="s">
        <v>172</v>
      </c>
      <c r="D21" s="86">
        <v>20</v>
      </c>
      <c r="E21" s="29"/>
      <c r="F21" s="30"/>
    </row>
    <row r="22" spans="1:6" ht="40.5" customHeight="1" x14ac:dyDescent="0.25">
      <c r="A22" s="16">
        <v>19</v>
      </c>
      <c r="B22" s="25" t="s">
        <v>185</v>
      </c>
      <c r="C22" s="77" t="s">
        <v>172</v>
      </c>
      <c r="D22" s="9">
        <v>20</v>
      </c>
      <c r="E22" s="29"/>
      <c r="F22" s="30"/>
    </row>
    <row r="23" spans="1:6" ht="28.5" customHeight="1" x14ac:dyDescent="0.25">
      <c r="A23" s="16">
        <v>20</v>
      </c>
      <c r="B23" s="25" t="s">
        <v>239</v>
      </c>
      <c r="C23" s="77" t="s">
        <v>172</v>
      </c>
      <c r="D23" s="9">
        <v>30</v>
      </c>
      <c r="E23" s="29"/>
      <c r="F23" s="30"/>
    </row>
    <row r="24" spans="1:6" ht="48" customHeight="1" x14ac:dyDescent="0.25">
      <c r="A24" s="16">
        <v>21</v>
      </c>
      <c r="B24" s="17" t="s">
        <v>260</v>
      </c>
      <c r="C24" s="77" t="s">
        <v>172</v>
      </c>
      <c r="D24" s="9">
        <v>20</v>
      </c>
      <c r="E24" s="29"/>
      <c r="F24" s="30"/>
    </row>
    <row r="25" spans="1:6" ht="28.5" customHeight="1" x14ac:dyDescent="0.25">
      <c r="A25" s="16">
        <v>22</v>
      </c>
      <c r="B25" s="25" t="s">
        <v>191</v>
      </c>
      <c r="C25" s="77" t="s">
        <v>172</v>
      </c>
      <c r="D25" s="86">
        <v>10</v>
      </c>
      <c r="E25" s="29"/>
      <c r="F25" s="30"/>
    </row>
    <row r="26" spans="1:6" ht="25.5" customHeight="1" x14ac:dyDescent="0.25">
      <c r="A26" s="31"/>
      <c r="B26" s="32"/>
      <c r="C26" s="120" t="s">
        <v>8</v>
      </c>
      <c r="D26" s="120"/>
      <c r="E26" s="120"/>
      <c r="F26" s="33"/>
    </row>
    <row r="27" spans="1:6" ht="25.5" customHeight="1" x14ac:dyDescent="0.25">
      <c r="A27" s="31"/>
      <c r="B27" s="32"/>
      <c r="C27" s="117" t="s">
        <v>9</v>
      </c>
      <c r="D27" s="117"/>
      <c r="E27" s="117"/>
      <c r="F27" s="34"/>
    </row>
    <row r="28" spans="1:6" ht="26.25" customHeight="1" x14ac:dyDescent="0.25">
      <c r="A28" s="31"/>
      <c r="B28" s="32"/>
      <c r="C28" s="116" t="s">
        <v>10</v>
      </c>
      <c r="D28" s="116"/>
      <c r="E28" s="116"/>
      <c r="F28" s="35"/>
    </row>
    <row r="29" spans="1:6" ht="21.75" customHeight="1" x14ac:dyDescent="0.25">
      <c r="A29" s="31"/>
      <c r="B29" s="32"/>
      <c r="C29" s="31"/>
      <c r="D29" s="36"/>
      <c r="E29" s="31"/>
      <c r="F29" s="31"/>
    </row>
    <row r="30" spans="1:6" ht="43.5" customHeight="1" x14ac:dyDescent="0.25">
      <c r="A30" s="118" t="s">
        <v>98</v>
      </c>
      <c r="B30" s="118"/>
      <c r="C30" s="118"/>
      <c r="D30" s="118"/>
      <c r="E30" s="118"/>
      <c r="F30" s="118"/>
    </row>
    <row r="31" spans="1:6" ht="35.25" customHeight="1" x14ac:dyDescent="0.25">
      <c r="A31" s="23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4" t="s">
        <v>5</v>
      </c>
    </row>
    <row r="32" spans="1:6" ht="40.5" customHeight="1" x14ac:dyDescent="0.25">
      <c r="A32" s="16">
        <v>23</v>
      </c>
      <c r="B32" s="13" t="s">
        <v>240</v>
      </c>
      <c r="C32" s="77" t="s">
        <v>172</v>
      </c>
      <c r="D32" s="10">
        <v>40</v>
      </c>
      <c r="E32" s="27"/>
      <c r="F32" s="28"/>
    </row>
    <row r="33" spans="1:6" ht="40.5" customHeight="1" x14ac:dyDescent="0.25">
      <c r="A33" s="16">
        <v>24</v>
      </c>
      <c r="B33" s="13" t="s">
        <v>158</v>
      </c>
      <c r="C33" s="77" t="s">
        <v>172</v>
      </c>
      <c r="D33" s="10">
        <v>30</v>
      </c>
      <c r="E33" s="27"/>
      <c r="F33" s="28"/>
    </row>
    <row r="34" spans="1:6" ht="48" customHeight="1" x14ac:dyDescent="0.25">
      <c r="A34" s="16">
        <v>25</v>
      </c>
      <c r="B34" s="13" t="s">
        <v>241</v>
      </c>
      <c r="C34" s="77" t="s">
        <v>172</v>
      </c>
      <c r="D34" s="10">
        <v>40</v>
      </c>
      <c r="E34" s="27"/>
      <c r="F34" s="28"/>
    </row>
    <row r="35" spans="1:6" ht="69.75" customHeight="1" x14ac:dyDescent="0.25">
      <c r="A35" s="16">
        <v>26</v>
      </c>
      <c r="B35" s="13" t="s">
        <v>194</v>
      </c>
      <c r="C35" s="77" t="s">
        <v>172</v>
      </c>
      <c r="D35" s="10">
        <v>20</v>
      </c>
      <c r="E35" s="27"/>
      <c r="F35" s="28"/>
    </row>
    <row r="36" spans="1:6" ht="48" customHeight="1" x14ac:dyDescent="0.25">
      <c r="A36" s="16">
        <v>27</v>
      </c>
      <c r="B36" s="15" t="s">
        <v>195</v>
      </c>
      <c r="C36" s="77" t="s">
        <v>172</v>
      </c>
      <c r="D36" s="10">
        <v>20</v>
      </c>
      <c r="E36" s="27"/>
      <c r="F36" s="28"/>
    </row>
    <row r="37" spans="1:6" ht="39" customHeight="1" x14ac:dyDescent="0.25">
      <c r="A37" s="16">
        <v>28</v>
      </c>
      <c r="B37" s="105" t="s">
        <v>279</v>
      </c>
      <c r="C37" s="77" t="s">
        <v>172</v>
      </c>
      <c r="D37" s="10">
        <v>10</v>
      </c>
      <c r="E37" s="27"/>
      <c r="F37" s="28"/>
    </row>
    <row r="38" spans="1:6" ht="60" x14ac:dyDescent="0.25">
      <c r="A38" s="16">
        <v>29</v>
      </c>
      <c r="B38" s="8" t="s">
        <v>196</v>
      </c>
      <c r="C38" s="77" t="s">
        <v>172</v>
      </c>
      <c r="D38" s="10">
        <v>20</v>
      </c>
      <c r="E38" s="27"/>
      <c r="F38" s="28"/>
    </row>
    <row r="39" spans="1:6" ht="70.5" customHeight="1" x14ac:dyDescent="0.25">
      <c r="A39" s="16">
        <v>30</v>
      </c>
      <c r="B39" s="13" t="s">
        <v>11</v>
      </c>
      <c r="C39" s="77" t="s">
        <v>172</v>
      </c>
      <c r="D39" s="10">
        <v>20</v>
      </c>
      <c r="E39" s="27"/>
      <c r="F39" s="28"/>
    </row>
    <row r="40" spans="1:6" ht="42" customHeight="1" x14ac:dyDescent="0.25">
      <c r="A40" s="16">
        <v>31</v>
      </c>
      <c r="B40" s="13" t="s">
        <v>262</v>
      </c>
      <c r="C40" s="77" t="s">
        <v>172</v>
      </c>
      <c r="D40" s="10">
        <v>20</v>
      </c>
      <c r="E40" s="27"/>
      <c r="F40" s="28"/>
    </row>
    <row r="41" spans="1:6" ht="39.950000000000003" customHeight="1" x14ac:dyDescent="0.25">
      <c r="A41" s="16">
        <v>32</v>
      </c>
      <c r="B41" s="13" t="s">
        <v>263</v>
      </c>
      <c r="C41" s="77" t="s">
        <v>172</v>
      </c>
      <c r="D41" s="10">
        <v>20</v>
      </c>
      <c r="E41" s="27"/>
      <c r="F41" s="28"/>
    </row>
    <row r="42" spans="1:6" ht="39.950000000000003" customHeight="1" x14ac:dyDescent="0.25">
      <c r="A42" s="16">
        <v>33</v>
      </c>
      <c r="B42" s="13" t="s">
        <v>264</v>
      </c>
      <c r="C42" s="77" t="s">
        <v>172</v>
      </c>
      <c r="D42" s="10">
        <v>20</v>
      </c>
      <c r="E42" s="27"/>
      <c r="F42" s="28"/>
    </row>
    <row r="43" spans="1:6" ht="39.950000000000003" customHeight="1" x14ac:dyDescent="0.25">
      <c r="A43" s="16">
        <v>34</v>
      </c>
      <c r="B43" s="13" t="s">
        <v>281</v>
      </c>
      <c r="C43" s="77" t="s">
        <v>172</v>
      </c>
      <c r="D43" s="10">
        <v>20</v>
      </c>
      <c r="E43" s="27"/>
      <c r="F43" s="28"/>
    </row>
    <row r="44" spans="1:6" ht="28.5" customHeight="1" x14ac:dyDescent="0.25">
      <c r="A44" s="16">
        <v>35</v>
      </c>
      <c r="B44" s="13" t="s">
        <v>198</v>
      </c>
      <c r="C44" s="77" t="s">
        <v>172</v>
      </c>
      <c r="D44" s="10">
        <v>20</v>
      </c>
      <c r="E44" s="27"/>
      <c r="F44" s="28"/>
    </row>
    <row r="45" spans="1:6" ht="28.5" customHeight="1" x14ac:dyDescent="0.25">
      <c r="A45" s="16">
        <v>36</v>
      </c>
      <c r="B45" s="13" t="s">
        <v>199</v>
      </c>
      <c r="C45" s="77" t="s">
        <v>172</v>
      </c>
      <c r="D45" s="10">
        <v>20</v>
      </c>
      <c r="E45" s="27"/>
      <c r="F45" s="28"/>
    </row>
    <row r="46" spans="1:6" ht="28.5" customHeight="1" x14ac:dyDescent="0.25">
      <c r="A46" s="16">
        <v>37</v>
      </c>
      <c r="B46" s="13" t="s">
        <v>200</v>
      </c>
      <c r="C46" s="77" t="s">
        <v>172</v>
      </c>
      <c r="D46" s="10">
        <v>20</v>
      </c>
      <c r="E46" s="27"/>
      <c r="F46" s="28"/>
    </row>
    <row r="47" spans="1:6" ht="51" customHeight="1" x14ac:dyDescent="0.25">
      <c r="A47" s="16">
        <v>38</v>
      </c>
      <c r="B47" s="8" t="s">
        <v>214</v>
      </c>
      <c r="C47" s="77" t="s">
        <v>172</v>
      </c>
      <c r="D47" s="10">
        <v>20</v>
      </c>
      <c r="E47" s="27"/>
      <c r="F47" s="28"/>
    </row>
    <row r="48" spans="1:6" ht="55.5" customHeight="1" x14ac:dyDescent="0.25">
      <c r="A48" s="16">
        <v>39</v>
      </c>
      <c r="B48" s="13" t="s">
        <v>236</v>
      </c>
      <c r="C48" s="77" t="s">
        <v>172</v>
      </c>
      <c r="D48" s="10">
        <v>20</v>
      </c>
      <c r="E48" s="27"/>
      <c r="F48" s="28"/>
    </row>
    <row r="49" spans="1:6" ht="48.6" customHeight="1" x14ac:dyDescent="0.25">
      <c r="A49" s="16">
        <v>40</v>
      </c>
      <c r="B49" s="13" t="s">
        <v>237</v>
      </c>
      <c r="C49" s="77" t="s">
        <v>172</v>
      </c>
      <c r="D49" s="10">
        <v>20</v>
      </c>
      <c r="E49" s="27"/>
      <c r="F49" s="28"/>
    </row>
    <row r="50" spans="1:6" ht="36" customHeight="1" x14ac:dyDescent="0.25">
      <c r="A50" s="16">
        <v>41</v>
      </c>
      <c r="B50" s="70" t="s">
        <v>108</v>
      </c>
      <c r="C50" s="77" t="s">
        <v>172</v>
      </c>
      <c r="D50" s="10">
        <v>20</v>
      </c>
      <c r="E50" s="27"/>
      <c r="F50" s="28"/>
    </row>
    <row r="51" spans="1:6" ht="24.75" customHeight="1" x14ac:dyDescent="0.25">
      <c r="A51" s="31"/>
      <c r="B51" s="32"/>
      <c r="C51" s="116" t="s">
        <v>12</v>
      </c>
      <c r="D51" s="116"/>
      <c r="E51" s="116"/>
      <c r="F51" s="35"/>
    </row>
    <row r="52" spans="1:6" ht="22.5" customHeight="1" x14ac:dyDescent="0.25">
      <c r="A52" s="31"/>
      <c r="B52" s="32"/>
      <c r="C52" s="117" t="s">
        <v>13</v>
      </c>
      <c r="D52" s="117"/>
      <c r="E52" s="117"/>
      <c r="F52" s="34"/>
    </row>
    <row r="53" spans="1:6" ht="27.75" customHeight="1" x14ac:dyDescent="0.25">
      <c r="A53" s="31"/>
      <c r="B53" s="32"/>
      <c r="C53" s="116" t="s">
        <v>14</v>
      </c>
      <c r="D53" s="116"/>
      <c r="E53" s="116"/>
      <c r="F53" s="35"/>
    </row>
    <row r="54" spans="1:6" x14ac:dyDescent="0.25">
      <c r="A54" s="31"/>
      <c r="B54" s="32"/>
      <c r="C54" s="31"/>
      <c r="D54" s="36"/>
      <c r="E54" s="31"/>
      <c r="F54" s="31"/>
    </row>
    <row r="55" spans="1:6" ht="36.75" customHeight="1" x14ac:dyDescent="0.25">
      <c r="A55" s="118" t="s">
        <v>97</v>
      </c>
      <c r="B55" s="118"/>
      <c r="C55" s="118"/>
      <c r="D55" s="118"/>
      <c r="E55" s="118"/>
      <c r="F55" s="118"/>
    </row>
    <row r="56" spans="1:6" ht="30" x14ac:dyDescent="0.25">
      <c r="A56" s="23" t="s">
        <v>0</v>
      </c>
      <c r="B56" s="24" t="s">
        <v>1</v>
      </c>
      <c r="C56" s="24" t="s">
        <v>2</v>
      </c>
      <c r="D56" s="24" t="s">
        <v>3</v>
      </c>
      <c r="E56" s="24" t="s">
        <v>4</v>
      </c>
      <c r="F56" s="24" t="s">
        <v>5</v>
      </c>
    </row>
    <row r="57" spans="1:6" ht="62.1" customHeight="1" x14ac:dyDescent="0.25">
      <c r="A57" s="16">
        <v>42</v>
      </c>
      <c r="B57" s="13" t="s">
        <v>201</v>
      </c>
      <c r="C57" s="98" t="s">
        <v>172</v>
      </c>
      <c r="D57" s="10">
        <v>20</v>
      </c>
      <c r="E57" s="37"/>
      <c r="F57" s="37"/>
    </row>
    <row r="58" spans="1:6" ht="68.25" customHeight="1" x14ac:dyDescent="0.25">
      <c r="A58" s="16">
        <v>43</v>
      </c>
      <c r="B58" s="15" t="s">
        <v>205</v>
      </c>
      <c r="C58" s="98" t="s">
        <v>172</v>
      </c>
      <c r="D58" s="10">
        <v>3</v>
      </c>
      <c r="E58" s="37"/>
      <c r="F58" s="37"/>
    </row>
    <row r="59" spans="1:6" ht="66" customHeight="1" x14ac:dyDescent="0.25">
      <c r="A59" s="16">
        <v>44</v>
      </c>
      <c r="B59" s="15" t="s">
        <v>206</v>
      </c>
      <c r="C59" s="98" t="s">
        <v>172</v>
      </c>
      <c r="D59" s="10">
        <v>3</v>
      </c>
      <c r="E59" s="37"/>
      <c r="F59" s="37"/>
    </row>
    <row r="60" spans="1:6" ht="40.5" customHeight="1" x14ac:dyDescent="0.25">
      <c r="A60" s="16">
        <v>45</v>
      </c>
      <c r="B60" s="13" t="s">
        <v>155</v>
      </c>
      <c r="C60" s="98" t="s">
        <v>172</v>
      </c>
      <c r="D60" s="19">
        <v>60</v>
      </c>
      <c r="E60" s="37"/>
      <c r="F60" s="37"/>
    </row>
    <row r="61" spans="1:6" ht="62.1" customHeight="1" x14ac:dyDescent="0.25">
      <c r="A61" s="16">
        <v>46</v>
      </c>
      <c r="B61" s="13" t="s">
        <v>210</v>
      </c>
      <c r="C61" s="98" t="s">
        <v>172</v>
      </c>
      <c r="D61" s="10">
        <v>30</v>
      </c>
      <c r="E61" s="37"/>
      <c r="F61" s="37"/>
    </row>
    <row r="62" spans="1:6" ht="48.6" customHeight="1" x14ac:dyDescent="0.25">
      <c r="A62" s="16">
        <v>47</v>
      </c>
      <c r="B62" s="13" t="s">
        <v>134</v>
      </c>
      <c r="C62" s="98" t="s">
        <v>172</v>
      </c>
      <c r="D62" s="19">
        <v>10</v>
      </c>
      <c r="E62" s="37"/>
      <c r="F62" s="37"/>
    </row>
    <row r="63" spans="1:6" ht="83.25" customHeight="1" x14ac:dyDescent="0.25">
      <c r="A63" s="16">
        <v>48</v>
      </c>
      <c r="B63" s="13" t="s">
        <v>135</v>
      </c>
      <c r="C63" s="98" t="s">
        <v>172</v>
      </c>
      <c r="D63" s="19">
        <v>120</v>
      </c>
      <c r="E63" s="37"/>
      <c r="F63" s="37"/>
    </row>
    <row r="64" spans="1:6" ht="48.6" customHeight="1" x14ac:dyDescent="0.25">
      <c r="A64" s="16">
        <v>49</v>
      </c>
      <c r="B64" s="13" t="s">
        <v>204</v>
      </c>
      <c r="C64" s="98" t="s">
        <v>172</v>
      </c>
      <c r="D64" s="10">
        <v>60</v>
      </c>
      <c r="E64" s="37"/>
      <c r="F64" s="37"/>
    </row>
    <row r="65" spans="1:6" ht="48.6" customHeight="1" x14ac:dyDescent="0.25">
      <c r="A65" s="16">
        <v>50</v>
      </c>
      <c r="B65" s="13" t="s">
        <v>242</v>
      </c>
      <c r="C65" s="98" t="s">
        <v>172</v>
      </c>
      <c r="D65" s="19">
        <v>30</v>
      </c>
      <c r="E65" s="37"/>
      <c r="F65" s="37"/>
    </row>
    <row r="66" spans="1:6" ht="48.6" customHeight="1" x14ac:dyDescent="0.25">
      <c r="A66" s="16">
        <v>51</v>
      </c>
      <c r="B66" s="15" t="s">
        <v>208</v>
      </c>
      <c r="C66" s="98" t="s">
        <v>172</v>
      </c>
      <c r="D66" s="10">
        <v>20</v>
      </c>
      <c r="E66" s="37"/>
      <c r="F66" s="37"/>
    </row>
    <row r="67" spans="1:6" ht="48.6" customHeight="1" x14ac:dyDescent="0.25">
      <c r="A67" s="16">
        <v>52</v>
      </c>
      <c r="B67" s="15" t="s">
        <v>209</v>
      </c>
      <c r="C67" s="98" t="s">
        <v>172</v>
      </c>
      <c r="D67" s="10">
        <v>20</v>
      </c>
      <c r="E67" s="37"/>
      <c r="F67" s="37"/>
    </row>
    <row r="68" spans="1:6" ht="48.6" customHeight="1" x14ac:dyDescent="0.25">
      <c r="A68" s="16">
        <v>53</v>
      </c>
      <c r="B68" s="13" t="s">
        <v>207</v>
      </c>
      <c r="C68" s="98" t="s">
        <v>172</v>
      </c>
      <c r="D68" s="10">
        <v>5</v>
      </c>
      <c r="E68" s="37"/>
      <c r="F68" s="37"/>
    </row>
    <row r="69" spans="1:6" ht="48.6" customHeight="1" x14ac:dyDescent="0.25">
      <c r="A69" s="16">
        <v>54</v>
      </c>
      <c r="B69" s="13" t="s">
        <v>221</v>
      </c>
      <c r="C69" s="98" t="s">
        <v>172</v>
      </c>
      <c r="D69" s="10">
        <v>30</v>
      </c>
      <c r="E69" s="37"/>
      <c r="F69" s="37"/>
    </row>
    <row r="70" spans="1:6" ht="48.6" customHeight="1" x14ac:dyDescent="0.25">
      <c r="A70" s="16">
        <v>55</v>
      </c>
      <c r="B70" s="13" t="s">
        <v>203</v>
      </c>
      <c r="C70" s="98" t="s">
        <v>172</v>
      </c>
      <c r="D70" s="10">
        <v>100</v>
      </c>
      <c r="E70" s="37"/>
      <c r="F70" s="37"/>
    </row>
    <row r="71" spans="1:6" ht="48.6" customHeight="1" x14ac:dyDescent="0.25">
      <c r="A71" s="16">
        <v>56</v>
      </c>
      <c r="B71" s="13" t="s">
        <v>113</v>
      </c>
      <c r="C71" s="98" t="s">
        <v>172</v>
      </c>
      <c r="D71" s="19">
        <v>30</v>
      </c>
      <c r="E71" s="37"/>
      <c r="F71" s="37"/>
    </row>
    <row r="72" spans="1:6" ht="28.5" customHeight="1" x14ac:dyDescent="0.25">
      <c r="A72" s="16">
        <v>57</v>
      </c>
      <c r="B72" s="13" t="s">
        <v>244</v>
      </c>
      <c r="C72" s="98" t="s">
        <v>172</v>
      </c>
      <c r="D72" s="19">
        <v>30</v>
      </c>
      <c r="E72" s="37"/>
      <c r="F72" s="37"/>
    </row>
    <row r="73" spans="1:6" ht="60" x14ac:dyDescent="0.25">
      <c r="A73" s="16">
        <v>58</v>
      </c>
      <c r="B73" s="13" t="s">
        <v>243</v>
      </c>
      <c r="C73" s="98" t="s">
        <v>172</v>
      </c>
      <c r="D73" s="19">
        <v>30</v>
      </c>
      <c r="E73" s="37"/>
      <c r="F73" s="37"/>
    </row>
    <row r="74" spans="1:6" ht="24.75" customHeight="1" x14ac:dyDescent="0.25">
      <c r="A74" s="31"/>
      <c r="B74" s="32"/>
      <c r="C74" s="116" t="s">
        <v>16</v>
      </c>
      <c r="D74" s="116"/>
      <c r="E74" s="116"/>
      <c r="F74" s="35"/>
    </row>
    <row r="75" spans="1:6" ht="22.5" customHeight="1" x14ac:dyDescent="0.25">
      <c r="A75" s="31"/>
      <c r="B75" s="32"/>
      <c r="C75" s="117" t="s">
        <v>17</v>
      </c>
      <c r="D75" s="117"/>
      <c r="E75" s="117"/>
      <c r="F75" s="34"/>
    </row>
    <row r="76" spans="1:6" ht="23.25" customHeight="1" x14ac:dyDescent="0.25">
      <c r="A76" s="31"/>
      <c r="B76" s="32"/>
      <c r="C76" s="116" t="s">
        <v>18</v>
      </c>
      <c r="D76" s="116"/>
      <c r="E76" s="116"/>
      <c r="F76" s="35"/>
    </row>
    <row r="77" spans="1:6" ht="15.75" customHeight="1" x14ac:dyDescent="0.25">
      <c r="A77" s="31"/>
      <c r="B77" s="32"/>
      <c r="C77" s="31"/>
      <c r="D77" s="38"/>
      <c r="E77" s="39"/>
      <c r="F77" s="40"/>
    </row>
    <row r="78" spans="1:6" ht="23.25" customHeight="1" x14ac:dyDescent="0.25">
      <c r="A78" s="31"/>
      <c r="B78" s="32"/>
      <c r="C78" s="116" t="s">
        <v>19</v>
      </c>
      <c r="D78" s="116"/>
      <c r="E78" s="116"/>
      <c r="F78" s="35"/>
    </row>
    <row r="79" spans="1:6" ht="24" customHeight="1" x14ac:dyDescent="0.25">
      <c r="A79" s="31"/>
      <c r="B79" s="32"/>
      <c r="C79" s="116" t="s">
        <v>20</v>
      </c>
      <c r="D79" s="116"/>
      <c r="E79" s="116"/>
      <c r="F79" s="35"/>
    </row>
    <row r="80" spans="1:6" ht="23.25" customHeight="1" x14ac:dyDescent="0.25">
      <c r="A80" s="31"/>
      <c r="B80" s="32"/>
      <c r="C80" s="116" t="s">
        <v>21</v>
      </c>
      <c r="D80" s="116"/>
      <c r="E80" s="116"/>
      <c r="F80" s="35"/>
    </row>
    <row r="81" spans="1:6" ht="23.25" customHeight="1" x14ac:dyDescent="0.25">
      <c r="A81" s="31"/>
      <c r="B81" s="32"/>
      <c r="C81" s="39"/>
      <c r="D81" s="39"/>
      <c r="E81" s="39"/>
      <c r="F81" s="40"/>
    </row>
    <row r="82" spans="1:6" ht="32.25" customHeight="1" x14ac:dyDescent="0.25">
      <c r="A82" s="118" t="s">
        <v>101</v>
      </c>
      <c r="B82" s="118"/>
      <c r="C82" s="118"/>
      <c r="D82" s="118"/>
      <c r="E82" s="118"/>
      <c r="F82" s="118"/>
    </row>
    <row r="83" spans="1:6" ht="36.75" customHeight="1" x14ac:dyDescent="0.25">
      <c r="A83" s="118" t="s">
        <v>100</v>
      </c>
      <c r="B83" s="118"/>
      <c r="C83" s="118"/>
      <c r="D83" s="118"/>
      <c r="E83" s="118"/>
      <c r="F83" s="118"/>
    </row>
    <row r="84" spans="1:6" ht="30" x14ac:dyDescent="0.25">
      <c r="A84" s="23" t="s">
        <v>0</v>
      </c>
      <c r="B84" s="24" t="s">
        <v>1</v>
      </c>
      <c r="C84" s="24" t="s">
        <v>2</v>
      </c>
      <c r="D84" s="24" t="s">
        <v>3</v>
      </c>
      <c r="E84" s="46" t="s">
        <v>4</v>
      </c>
      <c r="F84" s="24" t="s">
        <v>5</v>
      </c>
    </row>
    <row r="85" spans="1:6" ht="36.75" customHeight="1" x14ac:dyDescent="0.25">
      <c r="A85" s="16">
        <v>59</v>
      </c>
      <c r="B85" s="15" t="s">
        <v>238</v>
      </c>
      <c r="C85" s="77" t="s">
        <v>172</v>
      </c>
      <c r="D85" s="11">
        <v>10</v>
      </c>
      <c r="E85" s="29"/>
      <c r="F85" s="30"/>
    </row>
    <row r="86" spans="1:6" ht="36.75" customHeight="1" x14ac:dyDescent="0.25">
      <c r="A86" s="16">
        <v>60</v>
      </c>
      <c r="B86" s="13" t="s">
        <v>186</v>
      </c>
      <c r="C86" s="77" t="s">
        <v>172</v>
      </c>
      <c r="D86" s="10">
        <v>10</v>
      </c>
      <c r="E86" s="29"/>
      <c r="F86" s="30"/>
    </row>
    <row r="87" spans="1:6" ht="36.75" customHeight="1" x14ac:dyDescent="0.25">
      <c r="A87" s="16">
        <v>61</v>
      </c>
      <c r="B87" s="13" t="s">
        <v>41</v>
      </c>
      <c r="C87" s="77" t="s">
        <v>172</v>
      </c>
      <c r="D87" s="10">
        <v>10</v>
      </c>
      <c r="E87" s="29"/>
      <c r="F87" s="30"/>
    </row>
    <row r="88" spans="1:6" ht="27.75" customHeight="1" x14ac:dyDescent="0.25">
      <c r="A88" s="16">
        <v>62</v>
      </c>
      <c r="B88" s="13" t="s">
        <v>188</v>
      </c>
      <c r="C88" s="77" t="s">
        <v>172</v>
      </c>
      <c r="D88" s="10">
        <v>10</v>
      </c>
      <c r="E88" s="29"/>
      <c r="F88" s="30"/>
    </row>
    <row r="89" spans="1:6" ht="36.75" customHeight="1" x14ac:dyDescent="0.25">
      <c r="A89" s="16">
        <v>63</v>
      </c>
      <c r="B89" s="15" t="s">
        <v>220</v>
      </c>
      <c r="C89" s="77" t="s">
        <v>172</v>
      </c>
      <c r="D89" s="11">
        <v>10</v>
      </c>
      <c r="E89" s="29"/>
      <c r="F89" s="30"/>
    </row>
    <row r="90" spans="1:6" ht="27.75" customHeight="1" x14ac:dyDescent="0.25">
      <c r="A90" s="16">
        <v>64</v>
      </c>
      <c r="B90" s="13" t="s">
        <v>153</v>
      </c>
      <c r="C90" s="77" t="s">
        <v>172</v>
      </c>
      <c r="D90" s="10">
        <v>20</v>
      </c>
      <c r="E90" s="29"/>
      <c r="F90" s="30"/>
    </row>
    <row r="91" spans="1:6" ht="36.75" customHeight="1" x14ac:dyDescent="0.25">
      <c r="A91" s="16">
        <v>65</v>
      </c>
      <c r="B91" s="13" t="s">
        <v>42</v>
      </c>
      <c r="C91" s="77" t="s">
        <v>172</v>
      </c>
      <c r="D91" s="10">
        <v>20</v>
      </c>
      <c r="E91" s="29"/>
      <c r="F91" s="30"/>
    </row>
    <row r="92" spans="1:6" ht="36.75" customHeight="1" x14ac:dyDescent="0.25">
      <c r="A92" s="16">
        <v>66</v>
      </c>
      <c r="B92" s="13" t="s">
        <v>6</v>
      </c>
      <c r="C92" s="77" t="s">
        <v>172</v>
      </c>
      <c r="D92" s="10">
        <v>10</v>
      </c>
      <c r="E92" s="29"/>
      <c r="F92" s="30"/>
    </row>
    <row r="93" spans="1:6" ht="36.75" customHeight="1" x14ac:dyDescent="0.25">
      <c r="A93" s="16">
        <v>67</v>
      </c>
      <c r="B93" s="8" t="s">
        <v>71</v>
      </c>
      <c r="C93" s="77" t="s">
        <v>172</v>
      </c>
      <c r="D93" s="92">
        <v>10</v>
      </c>
      <c r="E93" s="29"/>
      <c r="F93" s="30"/>
    </row>
    <row r="94" spans="1:6" ht="34.5" customHeight="1" x14ac:dyDescent="0.25">
      <c r="A94" s="16">
        <v>68</v>
      </c>
      <c r="B94" s="93" t="s">
        <v>272</v>
      </c>
      <c r="C94" s="77" t="s">
        <v>172</v>
      </c>
      <c r="D94" s="86">
        <v>10</v>
      </c>
      <c r="E94" s="29"/>
      <c r="F94" s="30"/>
    </row>
    <row r="95" spans="1:6" ht="36" customHeight="1" x14ac:dyDescent="0.25">
      <c r="A95" s="16">
        <v>69</v>
      </c>
      <c r="B95" s="99" t="s">
        <v>163</v>
      </c>
      <c r="C95" s="77" t="s">
        <v>172</v>
      </c>
      <c r="D95" s="100">
        <v>10</v>
      </c>
      <c r="E95" s="29"/>
      <c r="F95" s="30"/>
    </row>
    <row r="96" spans="1:6" ht="36.75" customHeight="1" x14ac:dyDescent="0.25">
      <c r="A96" s="16">
        <v>70</v>
      </c>
      <c r="B96" s="1" t="s">
        <v>121</v>
      </c>
      <c r="C96" s="77" t="s">
        <v>172</v>
      </c>
      <c r="D96" s="92">
        <v>10</v>
      </c>
      <c r="E96" s="29"/>
      <c r="F96" s="30"/>
    </row>
    <row r="97" spans="1:982" ht="36.75" customHeight="1" x14ac:dyDescent="0.25">
      <c r="A97" s="16">
        <v>71</v>
      </c>
      <c r="B97" s="25" t="s">
        <v>189</v>
      </c>
      <c r="C97" s="77" t="s">
        <v>172</v>
      </c>
      <c r="D97" s="12">
        <v>10</v>
      </c>
      <c r="E97" s="29"/>
      <c r="F97" s="30"/>
    </row>
    <row r="98" spans="1:982" ht="36.75" customHeight="1" x14ac:dyDescent="0.25">
      <c r="A98" s="16">
        <v>72</v>
      </c>
      <c r="B98" s="8" t="s">
        <v>192</v>
      </c>
      <c r="C98" s="77" t="s">
        <v>172</v>
      </c>
      <c r="D98" s="86">
        <v>10</v>
      </c>
      <c r="E98" s="29"/>
      <c r="F98" s="30"/>
    </row>
    <row r="99" spans="1:982" ht="36.75" customHeight="1" x14ac:dyDescent="0.25">
      <c r="A99" s="16">
        <v>73</v>
      </c>
      <c r="B99" s="13" t="s">
        <v>223</v>
      </c>
      <c r="C99" s="77" t="s">
        <v>172</v>
      </c>
      <c r="D99" s="9">
        <v>10</v>
      </c>
      <c r="E99" s="29"/>
      <c r="F99" s="30"/>
    </row>
    <row r="100" spans="1:982" ht="36.75" customHeight="1" x14ac:dyDescent="0.25">
      <c r="A100" s="16">
        <v>74</v>
      </c>
      <c r="B100" s="1" t="s">
        <v>26</v>
      </c>
      <c r="C100" s="77" t="s">
        <v>172</v>
      </c>
      <c r="D100" s="86">
        <v>10</v>
      </c>
      <c r="E100" s="29"/>
      <c r="F100" s="30"/>
    </row>
    <row r="101" spans="1:982" ht="36.75" customHeight="1" x14ac:dyDescent="0.25">
      <c r="A101" s="16">
        <v>75</v>
      </c>
      <c r="B101" s="25" t="s">
        <v>211</v>
      </c>
      <c r="C101" s="77" t="s">
        <v>172</v>
      </c>
      <c r="D101" s="86">
        <v>10</v>
      </c>
      <c r="E101" s="29"/>
      <c r="F101" s="30"/>
    </row>
    <row r="102" spans="1:982" ht="36.75" customHeight="1" x14ac:dyDescent="0.25">
      <c r="A102" s="16">
        <v>76</v>
      </c>
      <c r="B102" s="8" t="s">
        <v>185</v>
      </c>
      <c r="C102" s="77" t="s">
        <v>172</v>
      </c>
      <c r="D102" s="9">
        <v>10</v>
      </c>
      <c r="E102" s="29"/>
      <c r="F102" s="30"/>
    </row>
    <row r="103" spans="1:982" ht="36.75" customHeight="1" x14ac:dyDescent="0.25">
      <c r="A103" s="16">
        <v>77</v>
      </c>
      <c r="B103" s="8" t="s">
        <v>239</v>
      </c>
      <c r="C103" s="77" t="s">
        <v>172</v>
      </c>
      <c r="D103" s="9">
        <v>10</v>
      </c>
      <c r="E103" s="29"/>
      <c r="F103" s="30"/>
    </row>
    <row r="104" spans="1:982" ht="57" customHeight="1" x14ac:dyDescent="0.25">
      <c r="A104" s="16">
        <v>78</v>
      </c>
      <c r="B104" s="17" t="s">
        <v>260</v>
      </c>
      <c r="C104" s="77" t="s">
        <v>172</v>
      </c>
      <c r="D104" s="9">
        <v>10</v>
      </c>
      <c r="E104" s="29"/>
      <c r="F104" s="30"/>
    </row>
    <row r="105" spans="1:982" ht="23.25" customHeight="1" x14ac:dyDescent="0.25">
      <c r="A105" s="31"/>
      <c r="B105" s="32"/>
      <c r="C105" s="120" t="s">
        <v>8</v>
      </c>
      <c r="D105" s="120"/>
      <c r="E105" s="120"/>
      <c r="F105" s="33"/>
    </row>
    <row r="106" spans="1:982" ht="23.25" customHeight="1" x14ac:dyDescent="0.25">
      <c r="A106" s="31"/>
      <c r="B106" s="32"/>
      <c r="C106" s="117" t="s">
        <v>9</v>
      </c>
      <c r="D106" s="117"/>
      <c r="E106" s="117"/>
      <c r="F106" s="34"/>
    </row>
    <row r="107" spans="1:982" ht="23.25" customHeight="1" x14ac:dyDescent="0.25">
      <c r="A107" s="31"/>
      <c r="B107" s="32"/>
      <c r="C107" s="116" t="s">
        <v>10</v>
      </c>
      <c r="D107" s="116"/>
      <c r="E107" s="116"/>
      <c r="F107" s="35"/>
    </row>
    <row r="108" spans="1:982" s="65" customFormat="1" ht="23.25" customHeight="1" x14ac:dyDescent="0.25">
      <c r="A108" s="41"/>
      <c r="B108" s="42"/>
      <c r="C108" s="43"/>
      <c r="D108" s="43"/>
      <c r="E108" s="43"/>
      <c r="F108" s="44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  <c r="LL108" s="45"/>
      <c r="LM108" s="45"/>
      <c r="LN108" s="45"/>
      <c r="LO108" s="45"/>
      <c r="LP108" s="45"/>
      <c r="LQ108" s="45"/>
      <c r="LR108" s="45"/>
      <c r="LS108" s="45"/>
      <c r="LT108" s="45"/>
      <c r="LU108" s="45"/>
      <c r="LV108" s="45"/>
      <c r="LW108" s="45"/>
      <c r="LX108" s="45"/>
      <c r="LY108" s="45"/>
      <c r="LZ108" s="45"/>
      <c r="MA108" s="45"/>
      <c r="MB108" s="45"/>
      <c r="MC108" s="45"/>
      <c r="MD108" s="45"/>
      <c r="ME108" s="45"/>
      <c r="MF108" s="45"/>
      <c r="MG108" s="45"/>
      <c r="MH108" s="45"/>
      <c r="MI108" s="45"/>
      <c r="MJ108" s="45"/>
      <c r="MK108" s="45"/>
      <c r="ML108" s="45"/>
      <c r="MM108" s="45"/>
      <c r="MN108" s="45"/>
      <c r="MO108" s="45"/>
      <c r="MP108" s="45"/>
      <c r="MQ108" s="45"/>
      <c r="MR108" s="45"/>
      <c r="MS108" s="45"/>
      <c r="MT108" s="45"/>
      <c r="MU108" s="45"/>
      <c r="MV108" s="45"/>
      <c r="MW108" s="45"/>
      <c r="MX108" s="45"/>
      <c r="MY108" s="45"/>
      <c r="MZ108" s="45"/>
      <c r="NA108" s="45"/>
      <c r="NB108" s="45"/>
      <c r="NC108" s="45"/>
      <c r="ND108" s="45"/>
      <c r="NE108" s="45"/>
      <c r="NF108" s="45"/>
      <c r="NG108" s="45"/>
      <c r="NH108" s="45"/>
      <c r="NI108" s="45"/>
      <c r="NJ108" s="45"/>
      <c r="NK108" s="45"/>
      <c r="NL108" s="45"/>
      <c r="NM108" s="45"/>
      <c r="NN108" s="45"/>
      <c r="NO108" s="45"/>
      <c r="NP108" s="45"/>
      <c r="NQ108" s="45"/>
      <c r="NR108" s="45"/>
      <c r="NS108" s="45"/>
      <c r="NT108" s="45"/>
      <c r="NU108" s="45"/>
      <c r="NV108" s="45"/>
      <c r="NW108" s="45"/>
      <c r="NX108" s="45"/>
      <c r="NY108" s="45"/>
      <c r="NZ108" s="45"/>
      <c r="OA108" s="45"/>
      <c r="OB108" s="45"/>
      <c r="OC108" s="45"/>
      <c r="OD108" s="45"/>
      <c r="OE108" s="45"/>
      <c r="OF108" s="45"/>
      <c r="OG108" s="45"/>
      <c r="OH108" s="45"/>
      <c r="OI108" s="45"/>
      <c r="OJ108" s="45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  <c r="UF108" s="45"/>
      <c r="UG108" s="45"/>
      <c r="UH108" s="45"/>
      <c r="UI108" s="45"/>
      <c r="UJ108" s="45"/>
      <c r="UK108" s="45"/>
      <c r="UL108" s="45"/>
      <c r="UM108" s="45"/>
      <c r="UN108" s="45"/>
      <c r="UO108" s="45"/>
      <c r="UP108" s="45"/>
      <c r="UQ108" s="45"/>
      <c r="UR108" s="45"/>
      <c r="US108" s="45"/>
      <c r="UT108" s="45"/>
      <c r="UU108" s="45"/>
      <c r="UV108" s="45"/>
      <c r="UW108" s="45"/>
      <c r="UX108" s="45"/>
      <c r="UY108" s="45"/>
      <c r="UZ108" s="45"/>
      <c r="VA108" s="45"/>
      <c r="VB108" s="45"/>
      <c r="VC108" s="45"/>
      <c r="VD108" s="45"/>
      <c r="VE108" s="45"/>
      <c r="VF108" s="45"/>
      <c r="VG108" s="45"/>
      <c r="VH108" s="45"/>
      <c r="VI108" s="45"/>
      <c r="VJ108" s="45"/>
      <c r="VK108" s="45"/>
      <c r="VL108" s="45"/>
      <c r="VM108" s="45"/>
      <c r="VN108" s="45"/>
      <c r="VO108" s="45"/>
      <c r="VP108" s="45"/>
      <c r="VQ108" s="45"/>
      <c r="VR108" s="45"/>
      <c r="VS108" s="45"/>
      <c r="VT108" s="45"/>
      <c r="VU108" s="45"/>
      <c r="VV108" s="45"/>
      <c r="VW108" s="45"/>
      <c r="VX108" s="45"/>
      <c r="VY108" s="45"/>
      <c r="VZ108" s="45"/>
      <c r="WA108" s="45"/>
      <c r="WB108" s="45"/>
      <c r="WC108" s="45"/>
      <c r="WD108" s="45"/>
      <c r="WE108" s="45"/>
      <c r="WF108" s="45"/>
      <c r="WG108" s="45"/>
      <c r="WH108" s="45"/>
      <c r="WI108" s="45"/>
      <c r="WJ108" s="45"/>
      <c r="WK108" s="45"/>
      <c r="WL108" s="45"/>
      <c r="WM108" s="45"/>
      <c r="WN108" s="45"/>
      <c r="WO108" s="45"/>
      <c r="WP108" s="45"/>
      <c r="WQ108" s="45"/>
      <c r="WR108" s="45"/>
      <c r="WS108" s="45"/>
      <c r="WT108" s="45"/>
      <c r="WU108" s="45"/>
      <c r="WV108" s="45"/>
      <c r="WW108" s="45"/>
      <c r="WX108" s="45"/>
      <c r="WY108" s="45"/>
      <c r="WZ108" s="45"/>
      <c r="XA108" s="45"/>
      <c r="XB108" s="45"/>
      <c r="XC108" s="45"/>
      <c r="XD108" s="45"/>
      <c r="XE108" s="45"/>
      <c r="XF108" s="45"/>
      <c r="XG108" s="45"/>
      <c r="XH108" s="45"/>
      <c r="XI108" s="45"/>
      <c r="XJ108" s="45"/>
      <c r="XK108" s="45"/>
      <c r="XL108" s="45"/>
      <c r="XM108" s="45"/>
      <c r="XN108" s="45"/>
      <c r="XO108" s="45"/>
      <c r="XP108" s="45"/>
      <c r="XQ108" s="45"/>
      <c r="XR108" s="45"/>
      <c r="XS108" s="45"/>
      <c r="XT108" s="45"/>
      <c r="XU108" s="45"/>
      <c r="XV108" s="45"/>
      <c r="XW108" s="45"/>
      <c r="XX108" s="45"/>
      <c r="XY108" s="45"/>
      <c r="XZ108" s="45"/>
      <c r="YA108" s="45"/>
      <c r="YB108" s="45"/>
      <c r="YC108" s="45"/>
      <c r="YD108" s="45"/>
      <c r="YE108" s="45"/>
      <c r="YF108" s="45"/>
      <c r="YG108" s="45"/>
      <c r="YH108" s="45"/>
      <c r="YI108" s="45"/>
      <c r="YJ108" s="45"/>
      <c r="YK108" s="45"/>
      <c r="YL108" s="45"/>
      <c r="YM108" s="45"/>
      <c r="YN108" s="45"/>
      <c r="YO108" s="45"/>
      <c r="YP108" s="45"/>
      <c r="YQ108" s="45"/>
      <c r="YR108" s="45"/>
      <c r="YS108" s="45"/>
      <c r="YT108" s="45"/>
      <c r="YU108" s="45"/>
      <c r="YV108" s="45"/>
      <c r="YW108" s="45"/>
      <c r="YX108" s="45"/>
      <c r="YY108" s="45"/>
      <c r="YZ108" s="45"/>
      <c r="ZA108" s="45"/>
      <c r="ZB108" s="45"/>
      <c r="ZC108" s="45"/>
      <c r="ZD108" s="45"/>
      <c r="ZE108" s="45"/>
      <c r="ZF108" s="45"/>
      <c r="ZG108" s="45"/>
      <c r="ZH108" s="45"/>
      <c r="ZI108" s="45"/>
      <c r="ZJ108" s="45"/>
      <c r="ZK108" s="45"/>
      <c r="ZL108" s="45"/>
      <c r="ZM108" s="45"/>
      <c r="ZN108" s="45"/>
      <c r="ZO108" s="45"/>
      <c r="ZP108" s="45"/>
      <c r="ZQ108" s="45"/>
      <c r="ZR108" s="45"/>
      <c r="ZS108" s="45"/>
      <c r="ZT108" s="45"/>
      <c r="ZU108" s="45"/>
      <c r="ZV108" s="45"/>
      <c r="ZW108" s="45"/>
      <c r="ZX108" s="45"/>
      <c r="ZY108" s="45"/>
      <c r="ZZ108" s="45"/>
      <c r="AAA108" s="45"/>
      <c r="AAB108" s="45"/>
      <c r="AAC108" s="45"/>
      <c r="AAD108" s="45"/>
      <c r="AAE108" s="45"/>
      <c r="AAF108" s="45"/>
      <c r="AAG108" s="45"/>
      <c r="AAH108" s="45"/>
      <c r="AAI108" s="45"/>
      <c r="AAJ108" s="45"/>
      <c r="AAK108" s="45"/>
      <c r="AAL108" s="45"/>
      <c r="AAM108" s="45"/>
      <c r="AAN108" s="45"/>
      <c r="AAO108" s="45"/>
      <c r="AAP108" s="45"/>
      <c r="AAQ108" s="45"/>
      <c r="AAR108" s="45"/>
      <c r="AAS108" s="45"/>
      <c r="AAT108" s="45"/>
      <c r="AAU108" s="45"/>
      <c r="AAV108" s="45"/>
      <c r="AAW108" s="45"/>
      <c r="AAX108" s="45"/>
      <c r="AAY108" s="45"/>
      <c r="AAZ108" s="45"/>
      <c r="ABA108" s="45"/>
      <c r="ABB108" s="45"/>
      <c r="ABC108" s="45"/>
      <c r="ABD108" s="45"/>
      <c r="ABE108" s="45"/>
      <c r="ABF108" s="45"/>
      <c r="ABG108" s="45"/>
      <c r="ABH108" s="45"/>
      <c r="ABI108" s="45"/>
      <c r="ABJ108" s="45"/>
      <c r="ABK108" s="45"/>
      <c r="ABL108" s="45"/>
      <c r="ABM108" s="45"/>
      <c r="ABN108" s="45"/>
      <c r="ABO108" s="45"/>
      <c r="ABP108" s="45"/>
      <c r="ABQ108" s="45"/>
      <c r="ABR108" s="45"/>
      <c r="ABS108" s="45"/>
      <c r="ABT108" s="45"/>
      <c r="ABU108" s="45"/>
      <c r="ABV108" s="45"/>
      <c r="ABW108" s="45"/>
      <c r="ABX108" s="45"/>
      <c r="ABY108" s="45"/>
      <c r="ABZ108" s="45"/>
      <c r="ACA108" s="45"/>
      <c r="ACB108" s="45"/>
      <c r="ACC108" s="45"/>
      <c r="ACD108" s="45"/>
      <c r="ACE108" s="45"/>
      <c r="ACF108" s="45"/>
      <c r="ACG108" s="45"/>
      <c r="ACH108" s="45"/>
      <c r="ACI108" s="45"/>
      <c r="ACJ108" s="45"/>
      <c r="ACK108" s="45"/>
      <c r="ACL108" s="45"/>
      <c r="ACM108" s="45"/>
      <c r="ACN108" s="45"/>
      <c r="ACO108" s="45"/>
      <c r="ACP108" s="45"/>
      <c r="ACQ108" s="45"/>
      <c r="ACR108" s="45"/>
      <c r="ACS108" s="45"/>
      <c r="ACT108" s="45"/>
      <c r="ACU108" s="45"/>
      <c r="ACV108" s="45"/>
      <c r="ACW108" s="45"/>
      <c r="ACX108" s="45"/>
      <c r="ACY108" s="45"/>
      <c r="ACZ108" s="45"/>
      <c r="ADA108" s="45"/>
      <c r="ADB108" s="45"/>
      <c r="ADC108" s="45"/>
      <c r="ADD108" s="45"/>
      <c r="ADE108" s="45"/>
      <c r="ADF108" s="45"/>
      <c r="ADG108" s="45"/>
      <c r="ADH108" s="45"/>
      <c r="ADI108" s="45"/>
      <c r="ADJ108" s="45"/>
      <c r="ADK108" s="45"/>
      <c r="ADL108" s="45"/>
      <c r="ADM108" s="45"/>
      <c r="ADN108" s="45"/>
      <c r="ADO108" s="45"/>
      <c r="ADP108" s="45"/>
      <c r="ADQ108" s="45"/>
      <c r="ADR108" s="45"/>
      <c r="ADS108" s="45"/>
      <c r="ADT108" s="45"/>
      <c r="ADU108" s="45"/>
      <c r="ADV108" s="45"/>
      <c r="ADW108" s="45"/>
      <c r="ADX108" s="45"/>
      <c r="ADY108" s="45"/>
      <c r="ADZ108" s="45"/>
      <c r="AEA108" s="45"/>
      <c r="AEB108" s="45"/>
      <c r="AEC108" s="45"/>
      <c r="AED108" s="45"/>
      <c r="AEE108" s="45"/>
      <c r="AEF108" s="45"/>
      <c r="AEG108" s="45"/>
      <c r="AEH108" s="45"/>
      <c r="AEI108" s="45"/>
      <c r="AEJ108" s="45"/>
      <c r="AEK108" s="45"/>
      <c r="AEL108" s="45"/>
      <c r="AEM108" s="45"/>
      <c r="AEN108" s="45"/>
      <c r="AEO108" s="45"/>
      <c r="AEP108" s="45"/>
      <c r="AEQ108" s="45"/>
      <c r="AER108" s="45"/>
      <c r="AES108" s="45"/>
      <c r="AET108" s="45"/>
      <c r="AEU108" s="45"/>
      <c r="AEV108" s="45"/>
      <c r="AEW108" s="45"/>
      <c r="AEX108" s="45"/>
      <c r="AEY108" s="45"/>
      <c r="AEZ108" s="45"/>
      <c r="AFA108" s="45"/>
      <c r="AFB108" s="45"/>
      <c r="AFC108" s="45"/>
      <c r="AFD108" s="45"/>
      <c r="AFE108" s="45"/>
      <c r="AFF108" s="45"/>
      <c r="AFG108" s="45"/>
      <c r="AFH108" s="45"/>
      <c r="AFI108" s="45"/>
      <c r="AFJ108" s="45"/>
      <c r="AFK108" s="45"/>
      <c r="AFL108" s="45"/>
      <c r="AFM108" s="45"/>
      <c r="AFN108" s="45"/>
      <c r="AFO108" s="45"/>
      <c r="AFP108" s="45"/>
      <c r="AFQ108" s="45"/>
      <c r="AFR108" s="45"/>
      <c r="AFS108" s="45"/>
      <c r="AFT108" s="45"/>
      <c r="AFU108" s="45"/>
      <c r="AFV108" s="45"/>
      <c r="AFW108" s="45"/>
      <c r="AFX108" s="45"/>
      <c r="AFY108" s="45"/>
      <c r="AFZ108" s="45"/>
      <c r="AGA108" s="45"/>
      <c r="AGB108" s="45"/>
      <c r="AGC108" s="45"/>
      <c r="AGD108" s="45"/>
      <c r="AGE108" s="45"/>
      <c r="AGF108" s="45"/>
      <c r="AGG108" s="45"/>
      <c r="AGH108" s="45"/>
      <c r="AGI108" s="45"/>
      <c r="AGJ108" s="45"/>
      <c r="AGK108" s="45"/>
      <c r="AGL108" s="45"/>
      <c r="AGM108" s="45"/>
      <c r="AGN108" s="45"/>
      <c r="AGO108" s="45"/>
      <c r="AGP108" s="45"/>
      <c r="AGQ108" s="45"/>
      <c r="AGR108" s="45"/>
      <c r="AGS108" s="45"/>
      <c r="AGT108" s="45"/>
      <c r="AGU108" s="45"/>
      <c r="AGV108" s="45"/>
      <c r="AGW108" s="45"/>
      <c r="AGX108" s="45"/>
      <c r="AGY108" s="45"/>
      <c r="AGZ108" s="45"/>
      <c r="AHA108" s="45"/>
      <c r="AHB108" s="45"/>
      <c r="AHC108" s="45"/>
      <c r="AHD108" s="45"/>
      <c r="AHE108" s="45"/>
      <c r="AHF108" s="45"/>
      <c r="AHG108" s="45"/>
      <c r="AHH108" s="45"/>
      <c r="AHI108" s="45"/>
      <c r="AHJ108" s="45"/>
      <c r="AHK108" s="45"/>
      <c r="AHL108" s="45"/>
      <c r="AHM108" s="45"/>
      <c r="AHN108" s="45"/>
      <c r="AHO108" s="45"/>
      <c r="AHP108" s="45"/>
      <c r="AHQ108" s="45"/>
      <c r="AHR108" s="45"/>
      <c r="AHS108" s="45"/>
      <c r="AHT108" s="45"/>
      <c r="AHU108" s="45"/>
      <c r="AHV108" s="45"/>
      <c r="AHW108" s="45"/>
      <c r="AHX108" s="45"/>
      <c r="AHY108" s="45"/>
      <c r="AHZ108" s="45"/>
      <c r="AIA108" s="45"/>
      <c r="AIB108" s="45"/>
      <c r="AIC108" s="45"/>
      <c r="AID108" s="45"/>
      <c r="AIE108" s="45"/>
      <c r="AIF108" s="45"/>
      <c r="AIG108" s="45"/>
      <c r="AIH108" s="45"/>
      <c r="AII108" s="45"/>
      <c r="AIJ108" s="45"/>
      <c r="AIK108" s="45"/>
      <c r="AIL108" s="45"/>
      <c r="AIM108" s="45"/>
      <c r="AIN108" s="45"/>
      <c r="AIO108" s="45"/>
      <c r="AIP108" s="45"/>
      <c r="AIQ108" s="45"/>
      <c r="AIR108" s="45"/>
      <c r="AIS108" s="45"/>
      <c r="AIT108" s="45"/>
      <c r="AIU108" s="45"/>
      <c r="AIV108" s="45"/>
      <c r="AIW108" s="45"/>
      <c r="AIX108" s="45"/>
      <c r="AIY108" s="45"/>
      <c r="AIZ108" s="45"/>
      <c r="AJA108" s="45"/>
      <c r="AJB108" s="45"/>
      <c r="AJC108" s="45"/>
      <c r="AJD108" s="45"/>
      <c r="AJE108" s="45"/>
      <c r="AJF108" s="45"/>
      <c r="AJG108" s="45"/>
      <c r="AJH108" s="45"/>
      <c r="AJI108" s="45"/>
      <c r="AJJ108" s="45"/>
      <c r="AJK108" s="45"/>
      <c r="AJL108" s="45"/>
      <c r="AJM108" s="45"/>
      <c r="AJN108" s="45"/>
      <c r="AJO108" s="45"/>
      <c r="AJP108" s="45"/>
      <c r="AJQ108" s="45"/>
      <c r="AJR108" s="45"/>
      <c r="AJS108" s="45"/>
      <c r="AJT108" s="45"/>
      <c r="AJU108" s="45"/>
      <c r="AJV108" s="45"/>
      <c r="AJW108" s="45"/>
      <c r="AJX108" s="45"/>
      <c r="AJY108" s="45"/>
      <c r="AJZ108" s="45"/>
      <c r="AKA108" s="45"/>
      <c r="AKB108" s="45"/>
      <c r="AKC108" s="45"/>
      <c r="AKD108" s="45"/>
      <c r="AKE108" s="45"/>
      <c r="AKF108" s="45"/>
      <c r="AKG108" s="45"/>
      <c r="AKH108" s="45"/>
      <c r="AKI108" s="45"/>
      <c r="AKJ108" s="45"/>
      <c r="AKK108" s="45"/>
      <c r="AKL108" s="45"/>
      <c r="AKM108" s="45"/>
      <c r="AKN108" s="45"/>
      <c r="AKO108" s="45"/>
      <c r="AKP108" s="45"/>
      <c r="AKQ108" s="45"/>
      <c r="AKR108" s="45"/>
      <c r="AKS108" s="45"/>
      <c r="AKT108" s="45"/>
    </row>
    <row r="109" spans="1:982" ht="38.25" customHeight="1" x14ac:dyDescent="0.25">
      <c r="A109" s="118" t="s">
        <v>103</v>
      </c>
      <c r="B109" s="118"/>
      <c r="C109" s="118"/>
      <c r="D109" s="118"/>
      <c r="E109" s="118"/>
      <c r="F109" s="118"/>
    </row>
    <row r="110" spans="1:982" ht="30" x14ac:dyDescent="0.25">
      <c r="A110" s="23" t="s">
        <v>0</v>
      </c>
      <c r="B110" s="24" t="s">
        <v>1</v>
      </c>
      <c r="C110" s="24" t="s">
        <v>2</v>
      </c>
      <c r="D110" s="24" t="s">
        <v>3</v>
      </c>
      <c r="E110" s="46" t="s">
        <v>4</v>
      </c>
      <c r="F110" s="46" t="s">
        <v>5</v>
      </c>
    </row>
    <row r="111" spans="1:982" ht="45" x14ac:dyDescent="0.25">
      <c r="A111" s="16">
        <v>79</v>
      </c>
      <c r="B111" s="13" t="s">
        <v>193</v>
      </c>
      <c r="C111" s="77" t="s">
        <v>172</v>
      </c>
      <c r="D111" s="10">
        <v>20</v>
      </c>
      <c r="E111" s="27"/>
      <c r="F111" s="28"/>
    </row>
    <row r="112" spans="1:982" ht="35.25" customHeight="1" x14ac:dyDescent="0.25">
      <c r="A112" s="16">
        <v>80</v>
      </c>
      <c r="B112" s="13" t="s">
        <v>158</v>
      </c>
      <c r="C112" s="77" t="s">
        <v>172</v>
      </c>
      <c r="D112" s="19">
        <v>10</v>
      </c>
      <c r="E112" s="27"/>
      <c r="F112" s="28"/>
    </row>
    <row r="113" spans="1:982" ht="52.5" customHeight="1" x14ac:dyDescent="0.25">
      <c r="A113" s="16">
        <v>81</v>
      </c>
      <c r="B113" s="13" t="s">
        <v>245</v>
      </c>
      <c r="C113" s="77" t="s">
        <v>172</v>
      </c>
      <c r="D113" s="10">
        <v>10</v>
      </c>
      <c r="E113" s="27"/>
      <c r="F113" s="28"/>
    </row>
    <row r="114" spans="1:982" ht="36.75" customHeight="1" x14ac:dyDescent="0.25">
      <c r="A114" s="16">
        <v>82</v>
      </c>
      <c r="B114" s="13" t="s">
        <v>197</v>
      </c>
      <c r="C114" s="77" t="s">
        <v>172</v>
      </c>
      <c r="D114" s="10">
        <v>20</v>
      </c>
      <c r="E114" s="27"/>
      <c r="F114" s="28"/>
    </row>
    <row r="115" spans="1:982" ht="23.25" customHeight="1" x14ac:dyDescent="0.25">
      <c r="A115" s="31"/>
      <c r="B115" s="32"/>
      <c r="C115" s="116" t="s">
        <v>12</v>
      </c>
      <c r="D115" s="116"/>
      <c r="E115" s="116"/>
      <c r="F115" s="35"/>
    </row>
    <row r="116" spans="1:982" ht="23.25" customHeight="1" x14ac:dyDescent="0.25">
      <c r="A116" s="31"/>
      <c r="B116" s="32"/>
      <c r="C116" s="117" t="s">
        <v>13</v>
      </c>
      <c r="D116" s="117"/>
      <c r="E116" s="117"/>
      <c r="F116" s="34"/>
    </row>
    <row r="117" spans="1:982" ht="23.25" customHeight="1" x14ac:dyDescent="0.25">
      <c r="A117" s="31"/>
      <c r="B117" s="32"/>
      <c r="C117" s="116" t="s">
        <v>14</v>
      </c>
      <c r="D117" s="116"/>
      <c r="E117" s="116"/>
      <c r="F117" s="35"/>
    </row>
    <row r="118" spans="1:982" s="65" customFormat="1" ht="23.25" customHeight="1" x14ac:dyDescent="0.25">
      <c r="A118" s="41"/>
      <c r="B118" s="42"/>
      <c r="C118" s="43"/>
      <c r="D118" s="43"/>
      <c r="E118" s="43"/>
      <c r="F118" s="44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  <c r="MZ118" s="45"/>
      <c r="NA118" s="45"/>
      <c r="NB118" s="45"/>
      <c r="NC118" s="45"/>
      <c r="ND118" s="45"/>
      <c r="NE118" s="45"/>
      <c r="NF118" s="45"/>
      <c r="NG118" s="45"/>
      <c r="NH118" s="45"/>
      <c r="NI118" s="45"/>
      <c r="NJ118" s="45"/>
      <c r="NK118" s="45"/>
      <c r="NL118" s="45"/>
      <c r="NM118" s="45"/>
      <c r="NN118" s="45"/>
      <c r="NO118" s="45"/>
      <c r="NP118" s="45"/>
      <c r="NQ118" s="45"/>
      <c r="NR118" s="45"/>
      <c r="NS118" s="45"/>
      <c r="NT118" s="45"/>
      <c r="NU118" s="45"/>
      <c r="NV118" s="45"/>
      <c r="NW118" s="45"/>
      <c r="NX118" s="45"/>
      <c r="NY118" s="45"/>
      <c r="NZ118" s="45"/>
      <c r="OA118" s="45"/>
      <c r="OB118" s="45"/>
      <c r="OC118" s="45"/>
      <c r="OD118" s="45"/>
      <c r="OE118" s="45"/>
      <c r="OF118" s="45"/>
      <c r="OG118" s="45"/>
      <c r="OH118" s="45"/>
      <c r="OI118" s="45"/>
      <c r="OJ118" s="45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  <c r="UF118" s="45"/>
      <c r="UG118" s="45"/>
      <c r="UH118" s="45"/>
      <c r="UI118" s="45"/>
      <c r="UJ118" s="45"/>
      <c r="UK118" s="45"/>
      <c r="UL118" s="45"/>
      <c r="UM118" s="45"/>
      <c r="UN118" s="45"/>
      <c r="UO118" s="45"/>
      <c r="UP118" s="45"/>
      <c r="UQ118" s="45"/>
      <c r="UR118" s="45"/>
      <c r="US118" s="45"/>
      <c r="UT118" s="45"/>
      <c r="UU118" s="45"/>
      <c r="UV118" s="45"/>
      <c r="UW118" s="45"/>
      <c r="UX118" s="45"/>
      <c r="UY118" s="45"/>
      <c r="UZ118" s="45"/>
      <c r="VA118" s="45"/>
      <c r="VB118" s="45"/>
      <c r="VC118" s="45"/>
      <c r="VD118" s="45"/>
      <c r="VE118" s="45"/>
      <c r="VF118" s="45"/>
      <c r="VG118" s="45"/>
      <c r="VH118" s="45"/>
      <c r="VI118" s="45"/>
      <c r="VJ118" s="45"/>
      <c r="VK118" s="45"/>
      <c r="VL118" s="45"/>
      <c r="VM118" s="45"/>
      <c r="VN118" s="45"/>
      <c r="VO118" s="45"/>
      <c r="VP118" s="45"/>
      <c r="VQ118" s="45"/>
      <c r="VR118" s="45"/>
      <c r="VS118" s="45"/>
      <c r="VT118" s="45"/>
      <c r="VU118" s="45"/>
      <c r="VV118" s="45"/>
      <c r="VW118" s="45"/>
      <c r="VX118" s="45"/>
      <c r="VY118" s="45"/>
      <c r="VZ118" s="45"/>
      <c r="WA118" s="45"/>
      <c r="WB118" s="45"/>
      <c r="WC118" s="45"/>
      <c r="WD118" s="45"/>
      <c r="WE118" s="45"/>
      <c r="WF118" s="45"/>
      <c r="WG118" s="45"/>
      <c r="WH118" s="45"/>
      <c r="WI118" s="45"/>
      <c r="WJ118" s="45"/>
      <c r="WK118" s="45"/>
      <c r="WL118" s="45"/>
      <c r="WM118" s="45"/>
      <c r="WN118" s="45"/>
      <c r="WO118" s="45"/>
      <c r="WP118" s="45"/>
      <c r="WQ118" s="45"/>
      <c r="WR118" s="45"/>
      <c r="WS118" s="45"/>
      <c r="WT118" s="45"/>
      <c r="WU118" s="45"/>
      <c r="WV118" s="45"/>
      <c r="WW118" s="45"/>
      <c r="WX118" s="45"/>
      <c r="WY118" s="45"/>
      <c r="WZ118" s="45"/>
      <c r="XA118" s="45"/>
      <c r="XB118" s="45"/>
      <c r="XC118" s="45"/>
      <c r="XD118" s="45"/>
      <c r="XE118" s="45"/>
      <c r="XF118" s="45"/>
      <c r="XG118" s="45"/>
      <c r="XH118" s="45"/>
      <c r="XI118" s="45"/>
      <c r="XJ118" s="45"/>
      <c r="XK118" s="45"/>
      <c r="XL118" s="45"/>
      <c r="XM118" s="45"/>
      <c r="XN118" s="45"/>
      <c r="XO118" s="45"/>
      <c r="XP118" s="45"/>
      <c r="XQ118" s="45"/>
      <c r="XR118" s="45"/>
      <c r="XS118" s="45"/>
      <c r="XT118" s="45"/>
      <c r="XU118" s="45"/>
      <c r="XV118" s="45"/>
      <c r="XW118" s="45"/>
      <c r="XX118" s="45"/>
      <c r="XY118" s="45"/>
      <c r="XZ118" s="45"/>
      <c r="YA118" s="45"/>
      <c r="YB118" s="45"/>
      <c r="YC118" s="45"/>
      <c r="YD118" s="45"/>
      <c r="YE118" s="45"/>
      <c r="YF118" s="45"/>
      <c r="YG118" s="45"/>
      <c r="YH118" s="45"/>
      <c r="YI118" s="45"/>
      <c r="YJ118" s="45"/>
      <c r="YK118" s="45"/>
      <c r="YL118" s="45"/>
      <c r="YM118" s="45"/>
      <c r="YN118" s="45"/>
      <c r="YO118" s="45"/>
      <c r="YP118" s="45"/>
      <c r="YQ118" s="45"/>
      <c r="YR118" s="45"/>
      <c r="YS118" s="45"/>
      <c r="YT118" s="45"/>
      <c r="YU118" s="45"/>
      <c r="YV118" s="45"/>
      <c r="YW118" s="45"/>
      <c r="YX118" s="45"/>
      <c r="YY118" s="45"/>
      <c r="YZ118" s="45"/>
      <c r="ZA118" s="45"/>
      <c r="ZB118" s="45"/>
      <c r="ZC118" s="45"/>
      <c r="ZD118" s="45"/>
      <c r="ZE118" s="45"/>
      <c r="ZF118" s="45"/>
      <c r="ZG118" s="45"/>
      <c r="ZH118" s="45"/>
      <c r="ZI118" s="45"/>
      <c r="ZJ118" s="45"/>
      <c r="ZK118" s="45"/>
      <c r="ZL118" s="45"/>
      <c r="ZM118" s="45"/>
      <c r="ZN118" s="45"/>
      <c r="ZO118" s="45"/>
      <c r="ZP118" s="45"/>
      <c r="ZQ118" s="45"/>
      <c r="ZR118" s="45"/>
      <c r="ZS118" s="45"/>
      <c r="ZT118" s="45"/>
      <c r="ZU118" s="45"/>
      <c r="ZV118" s="45"/>
      <c r="ZW118" s="45"/>
      <c r="ZX118" s="45"/>
      <c r="ZY118" s="45"/>
      <c r="ZZ118" s="45"/>
      <c r="AAA118" s="45"/>
      <c r="AAB118" s="45"/>
      <c r="AAC118" s="45"/>
      <c r="AAD118" s="45"/>
      <c r="AAE118" s="45"/>
      <c r="AAF118" s="45"/>
      <c r="AAG118" s="45"/>
      <c r="AAH118" s="45"/>
      <c r="AAI118" s="45"/>
      <c r="AAJ118" s="45"/>
      <c r="AAK118" s="45"/>
      <c r="AAL118" s="45"/>
      <c r="AAM118" s="45"/>
      <c r="AAN118" s="45"/>
      <c r="AAO118" s="45"/>
      <c r="AAP118" s="45"/>
      <c r="AAQ118" s="45"/>
      <c r="AAR118" s="45"/>
      <c r="AAS118" s="45"/>
      <c r="AAT118" s="45"/>
      <c r="AAU118" s="45"/>
      <c r="AAV118" s="45"/>
      <c r="AAW118" s="45"/>
      <c r="AAX118" s="45"/>
      <c r="AAY118" s="45"/>
      <c r="AAZ118" s="45"/>
      <c r="ABA118" s="45"/>
      <c r="ABB118" s="45"/>
      <c r="ABC118" s="45"/>
      <c r="ABD118" s="45"/>
      <c r="ABE118" s="45"/>
      <c r="ABF118" s="45"/>
      <c r="ABG118" s="45"/>
      <c r="ABH118" s="45"/>
      <c r="ABI118" s="45"/>
      <c r="ABJ118" s="45"/>
      <c r="ABK118" s="45"/>
      <c r="ABL118" s="45"/>
      <c r="ABM118" s="45"/>
      <c r="ABN118" s="45"/>
      <c r="ABO118" s="45"/>
      <c r="ABP118" s="45"/>
      <c r="ABQ118" s="45"/>
      <c r="ABR118" s="45"/>
      <c r="ABS118" s="45"/>
      <c r="ABT118" s="45"/>
      <c r="ABU118" s="45"/>
      <c r="ABV118" s="45"/>
      <c r="ABW118" s="45"/>
      <c r="ABX118" s="45"/>
      <c r="ABY118" s="45"/>
      <c r="ABZ118" s="45"/>
      <c r="ACA118" s="45"/>
      <c r="ACB118" s="45"/>
      <c r="ACC118" s="45"/>
      <c r="ACD118" s="45"/>
      <c r="ACE118" s="45"/>
      <c r="ACF118" s="45"/>
      <c r="ACG118" s="45"/>
      <c r="ACH118" s="45"/>
      <c r="ACI118" s="45"/>
      <c r="ACJ118" s="45"/>
      <c r="ACK118" s="45"/>
      <c r="ACL118" s="45"/>
      <c r="ACM118" s="45"/>
      <c r="ACN118" s="45"/>
      <c r="ACO118" s="45"/>
      <c r="ACP118" s="45"/>
      <c r="ACQ118" s="45"/>
      <c r="ACR118" s="45"/>
      <c r="ACS118" s="45"/>
      <c r="ACT118" s="45"/>
      <c r="ACU118" s="45"/>
      <c r="ACV118" s="45"/>
      <c r="ACW118" s="45"/>
      <c r="ACX118" s="45"/>
      <c r="ACY118" s="45"/>
      <c r="ACZ118" s="45"/>
      <c r="ADA118" s="45"/>
      <c r="ADB118" s="45"/>
      <c r="ADC118" s="45"/>
      <c r="ADD118" s="45"/>
      <c r="ADE118" s="45"/>
      <c r="ADF118" s="45"/>
      <c r="ADG118" s="45"/>
      <c r="ADH118" s="45"/>
      <c r="ADI118" s="45"/>
      <c r="ADJ118" s="45"/>
      <c r="ADK118" s="45"/>
      <c r="ADL118" s="45"/>
      <c r="ADM118" s="45"/>
      <c r="ADN118" s="45"/>
      <c r="ADO118" s="45"/>
      <c r="ADP118" s="45"/>
      <c r="ADQ118" s="45"/>
      <c r="ADR118" s="45"/>
      <c r="ADS118" s="45"/>
      <c r="ADT118" s="45"/>
      <c r="ADU118" s="45"/>
      <c r="ADV118" s="45"/>
      <c r="ADW118" s="45"/>
      <c r="ADX118" s="45"/>
      <c r="ADY118" s="45"/>
      <c r="ADZ118" s="45"/>
      <c r="AEA118" s="45"/>
      <c r="AEB118" s="45"/>
      <c r="AEC118" s="45"/>
      <c r="AED118" s="45"/>
      <c r="AEE118" s="45"/>
      <c r="AEF118" s="45"/>
      <c r="AEG118" s="45"/>
      <c r="AEH118" s="45"/>
      <c r="AEI118" s="45"/>
      <c r="AEJ118" s="45"/>
      <c r="AEK118" s="45"/>
      <c r="AEL118" s="45"/>
      <c r="AEM118" s="45"/>
      <c r="AEN118" s="45"/>
      <c r="AEO118" s="45"/>
      <c r="AEP118" s="45"/>
      <c r="AEQ118" s="45"/>
      <c r="AER118" s="45"/>
      <c r="AES118" s="45"/>
      <c r="AET118" s="45"/>
      <c r="AEU118" s="45"/>
      <c r="AEV118" s="45"/>
      <c r="AEW118" s="45"/>
      <c r="AEX118" s="45"/>
      <c r="AEY118" s="45"/>
      <c r="AEZ118" s="45"/>
      <c r="AFA118" s="45"/>
      <c r="AFB118" s="45"/>
      <c r="AFC118" s="45"/>
      <c r="AFD118" s="45"/>
      <c r="AFE118" s="45"/>
      <c r="AFF118" s="45"/>
      <c r="AFG118" s="45"/>
      <c r="AFH118" s="45"/>
      <c r="AFI118" s="45"/>
      <c r="AFJ118" s="45"/>
      <c r="AFK118" s="45"/>
      <c r="AFL118" s="45"/>
      <c r="AFM118" s="45"/>
      <c r="AFN118" s="45"/>
      <c r="AFO118" s="45"/>
      <c r="AFP118" s="45"/>
      <c r="AFQ118" s="45"/>
      <c r="AFR118" s="45"/>
      <c r="AFS118" s="45"/>
      <c r="AFT118" s="45"/>
      <c r="AFU118" s="45"/>
      <c r="AFV118" s="45"/>
      <c r="AFW118" s="45"/>
      <c r="AFX118" s="45"/>
      <c r="AFY118" s="45"/>
      <c r="AFZ118" s="45"/>
      <c r="AGA118" s="45"/>
      <c r="AGB118" s="45"/>
      <c r="AGC118" s="45"/>
      <c r="AGD118" s="45"/>
      <c r="AGE118" s="45"/>
      <c r="AGF118" s="45"/>
      <c r="AGG118" s="45"/>
      <c r="AGH118" s="45"/>
      <c r="AGI118" s="45"/>
      <c r="AGJ118" s="45"/>
      <c r="AGK118" s="45"/>
      <c r="AGL118" s="45"/>
      <c r="AGM118" s="45"/>
      <c r="AGN118" s="45"/>
      <c r="AGO118" s="45"/>
      <c r="AGP118" s="45"/>
      <c r="AGQ118" s="45"/>
      <c r="AGR118" s="45"/>
      <c r="AGS118" s="45"/>
      <c r="AGT118" s="45"/>
      <c r="AGU118" s="45"/>
      <c r="AGV118" s="45"/>
      <c r="AGW118" s="45"/>
      <c r="AGX118" s="45"/>
      <c r="AGY118" s="45"/>
      <c r="AGZ118" s="45"/>
      <c r="AHA118" s="45"/>
      <c r="AHB118" s="45"/>
      <c r="AHC118" s="45"/>
      <c r="AHD118" s="45"/>
      <c r="AHE118" s="45"/>
      <c r="AHF118" s="45"/>
      <c r="AHG118" s="45"/>
      <c r="AHH118" s="45"/>
      <c r="AHI118" s="45"/>
      <c r="AHJ118" s="45"/>
      <c r="AHK118" s="45"/>
      <c r="AHL118" s="45"/>
      <c r="AHM118" s="45"/>
      <c r="AHN118" s="45"/>
      <c r="AHO118" s="45"/>
      <c r="AHP118" s="45"/>
      <c r="AHQ118" s="45"/>
      <c r="AHR118" s="45"/>
      <c r="AHS118" s="45"/>
      <c r="AHT118" s="45"/>
      <c r="AHU118" s="45"/>
      <c r="AHV118" s="45"/>
      <c r="AHW118" s="45"/>
      <c r="AHX118" s="45"/>
      <c r="AHY118" s="45"/>
      <c r="AHZ118" s="45"/>
      <c r="AIA118" s="45"/>
      <c r="AIB118" s="45"/>
      <c r="AIC118" s="45"/>
      <c r="AID118" s="45"/>
      <c r="AIE118" s="45"/>
      <c r="AIF118" s="45"/>
      <c r="AIG118" s="45"/>
      <c r="AIH118" s="45"/>
      <c r="AII118" s="45"/>
      <c r="AIJ118" s="45"/>
      <c r="AIK118" s="45"/>
      <c r="AIL118" s="45"/>
      <c r="AIM118" s="45"/>
      <c r="AIN118" s="45"/>
      <c r="AIO118" s="45"/>
      <c r="AIP118" s="45"/>
      <c r="AIQ118" s="45"/>
      <c r="AIR118" s="45"/>
      <c r="AIS118" s="45"/>
      <c r="AIT118" s="45"/>
      <c r="AIU118" s="45"/>
      <c r="AIV118" s="45"/>
      <c r="AIW118" s="45"/>
      <c r="AIX118" s="45"/>
      <c r="AIY118" s="45"/>
      <c r="AIZ118" s="45"/>
      <c r="AJA118" s="45"/>
      <c r="AJB118" s="45"/>
      <c r="AJC118" s="45"/>
      <c r="AJD118" s="45"/>
      <c r="AJE118" s="45"/>
      <c r="AJF118" s="45"/>
      <c r="AJG118" s="45"/>
      <c r="AJH118" s="45"/>
      <c r="AJI118" s="45"/>
      <c r="AJJ118" s="45"/>
      <c r="AJK118" s="45"/>
      <c r="AJL118" s="45"/>
      <c r="AJM118" s="45"/>
      <c r="AJN118" s="45"/>
      <c r="AJO118" s="45"/>
      <c r="AJP118" s="45"/>
      <c r="AJQ118" s="45"/>
      <c r="AJR118" s="45"/>
      <c r="AJS118" s="45"/>
      <c r="AJT118" s="45"/>
      <c r="AJU118" s="45"/>
      <c r="AJV118" s="45"/>
      <c r="AJW118" s="45"/>
      <c r="AJX118" s="45"/>
      <c r="AJY118" s="45"/>
      <c r="AJZ118" s="45"/>
      <c r="AKA118" s="45"/>
      <c r="AKB118" s="45"/>
      <c r="AKC118" s="45"/>
      <c r="AKD118" s="45"/>
      <c r="AKE118" s="45"/>
      <c r="AKF118" s="45"/>
      <c r="AKG118" s="45"/>
      <c r="AKH118" s="45"/>
      <c r="AKI118" s="45"/>
      <c r="AKJ118" s="45"/>
      <c r="AKK118" s="45"/>
      <c r="AKL118" s="45"/>
      <c r="AKM118" s="45"/>
      <c r="AKN118" s="45"/>
      <c r="AKO118" s="45"/>
      <c r="AKP118" s="45"/>
      <c r="AKQ118" s="45"/>
      <c r="AKR118" s="45"/>
      <c r="AKS118" s="45"/>
      <c r="AKT118" s="45"/>
    </row>
    <row r="119" spans="1:982" ht="37.5" customHeight="1" x14ac:dyDescent="0.25">
      <c r="A119" s="118" t="s">
        <v>235</v>
      </c>
      <c r="B119" s="118"/>
      <c r="C119" s="118"/>
      <c r="D119" s="118"/>
      <c r="E119" s="118"/>
      <c r="F119" s="118"/>
    </row>
    <row r="120" spans="1:982" ht="30" x14ac:dyDescent="0.25">
      <c r="A120" s="23" t="s">
        <v>0</v>
      </c>
      <c r="B120" s="24" t="s">
        <v>1</v>
      </c>
      <c r="C120" s="24" t="s">
        <v>2</v>
      </c>
      <c r="D120" s="24" t="s">
        <v>3</v>
      </c>
      <c r="E120" s="46" t="s">
        <v>4</v>
      </c>
      <c r="F120" s="46" t="s">
        <v>5</v>
      </c>
    </row>
    <row r="121" spans="1:982" ht="54" customHeight="1" x14ac:dyDescent="0.25">
      <c r="A121" s="26">
        <v>83</v>
      </c>
      <c r="B121" s="13" t="s">
        <v>210</v>
      </c>
      <c r="C121" s="77" t="s">
        <v>172</v>
      </c>
      <c r="D121" s="26">
        <v>20</v>
      </c>
      <c r="E121" s="47"/>
      <c r="F121" s="47"/>
    </row>
    <row r="122" spans="1:982" ht="45" x14ac:dyDescent="0.25">
      <c r="A122" s="48">
        <v>84</v>
      </c>
      <c r="B122" s="13" t="s">
        <v>202</v>
      </c>
      <c r="C122" s="77" t="s">
        <v>172</v>
      </c>
      <c r="D122" s="49">
        <v>10</v>
      </c>
      <c r="E122" s="50"/>
      <c r="F122" s="50"/>
    </row>
    <row r="123" spans="1:982" s="65" customFormat="1" ht="23.25" customHeight="1" x14ac:dyDescent="0.25">
      <c r="A123" s="41"/>
      <c r="B123" s="42"/>
      <c r="C123" s="116" t="s">
        <v>16</v>
      </c>
      <c r="D123" s="116"/>
      <c r="E123" s="116"/>
      <c r="F123" s="3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  <c r="MZ123" s="45"/>
      <c r="NA123" s="45"/>
      <c r="NB123" s="45"/>
      <c r="NC123" s="45"/>
      <c r="ND123" s="45"/>
      <c r="NE123" s="45"/>
      <c r="NF123" s="45"/>
      <c r="NG123" s="45"/>
      <c r="NH123" s="45"/>
      <c r="NI123" s="45"/>
      <c r="NJ123" s="45"/>
      <c r="NK123" s="45"/>
      <c r="NL123" s="45"/>
      <c r="NM123" s="45"/>
      <c r="NN123" s="45"/>
      <c r="NO123" s="45"/>
      <c r="NP123" s="45"/>
      <c r="NQ123" s="45"/>
      <c r="NR123" s="45"/>
      <c r="NS123" s="45"/>
      <c r="NT123" s="45"/>
      <c r="NU123" s="45"/>
      <c r="NV123" s="45"/>
      <c r="NW123" s="45"/>
      <c r="NX123" s="45"/>
      <c r="NY123" s="45"/>
      <c r="NZ123" s="45"/>
      <c r="OA123" s="45"/>
      <c r="OB123" s="45"/>
      <c r="OC123" s="45"/>
      <c r="OD123" s="45"/>
      <c r="OE123" s="45"/>
      <c r="OF123" s="45"/>
      <c r="OG123" s="45"/>
      <c r="OH123" s="45"/>
      <c r="OI123" s="45"/>
      <c r="OJ123" s="45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  <c r="UF123" s="45"/>
      <c r="UG123" s="45"/>
      <c r="UH123" s="45"/>
      <c r="UI123" s="45"/>
      <c r="UJ123" s="45"/>
      <c r="UK123" s="45"/>
      <c r="UL123" s="45"/>
      <c r="UM123" s="45"/>
      <c r="UN123" s="45"/>
      <c r="UO123" s="45"/>
      <c r="UP123" s="45"/>
      <c r="UQ123" s="45"/>
      <c r="UR123" s="45"/>
      <c r="US123" s="45"/>
      <c r="UT123" s="45"/>
      <c r="UU123" s="45"/>
      <c r="UV123" s="45"/>
      <c r="UW123" s="45"/>
      <c r="UX123" s="45"/>
      <c r="UY123" s="45"/>
      <c r="UZ123" s="45"/>
      <c r="VA123" s="45"/>
      <c r="VB123" s="45"/>
      <c r="VC123" s="45"/>
      <c r="VD123" s="45"/>
      <c r="VE123" s="45"/>
      <c r="VF123" s="45"/>
      <c r="VG123" s="45"/>
      <c r="VH123" s="45"/>
      <c r="VI123" s="45"/>
      <c r="VJ123" s="45"/>
      <c r="VK123" s="45"/>
      <c r="VL123" s="45"/>
      <c r="VM123" s="45"/>
      <c r="VN123" s="45"/>
      <c r="VO123" s="45"/>
      <c r="VP123" s="45"/>
      <c r="VQ123" s="45"/>
      <c r="VR123" s="45"/>
      <c r="VS123" s="45"/>
      <c r="VT123" s="45"/>
      <c r="VU123" s="45"/>
      <c r="VV123" s="45"/>
      <c r="VW123" s="45"/>
      <c r="VX123" s="45"/>
      <c r="VY123" s="45"/>
      <c r="VZ123" s="45"/>
      <c r="WA123" s="45"/>
      <c r="WB123" s="45"/>
      <c r="WC123" s="45"/>
      <c r="WD123" s="45"/>
      <c r="WE123" s="45"/>
      <c r="WF123" s="45"/>
      <c r="WG123" s="45"/>
      <c r="WH123" s="45"/>
      <c r="WI123" s="45"/>
      <c r="WJ123" s="45"/>
      <c r="WK123" s="45"/>
      <c r="WL123" s="45"/>
      <c r="WM123" s="45"/>
      <c r="WN123" s="45"/>
      <c r="WO123" s="45"/>
      <c r="WP123" s="45"/>
      <c r="WQ123" s="45"/>
      <c r="WR123" s="45"/>
      <c r="WS123" s="45"/>
      <c r="WT123" s="45"/>
      <c r="WU123" s="45"/>
      <c r="WV123" s="45"/>
      <c r="WW123" s="45"/>
      <c r="WX123" s="45"/>
      <c r="WY123" s="45"/>
      <c r="WZ123" s="45"/>
      <c r="XA123" s="45"/>
      <c r="XB123" s="45"/>
      <c r="XC123" s="45"/>
      <c r="XD123" s="45"/>
      <c r="XE123" s="45"/>
      <c r="XF123" s="45"/>
      <c r="XG123" s="45"/>
      <c r="XH123" s="45"/>
      <c r="XI123" s="45"/>
      <c r="XJ123" s="45"/>
      <c r="XK123" s="45"/>
      <c r="XL123" s="45"/>
      <c r="XM123" s="45"/>
      <c r="XN123" s="45"/>
      <c r="XO123" s="45"/>
      <c r="XP123" s="45"/>
      <c r="XQ123" s="45"/>
      <c r="XR123" s="45"/>
      <c r="XS123" s="45"/>
      <c r="XT123" s="45"/>
      <c r="XU123" s="45"/>
      <c r="XV123" s="45"/>
      <c r="XW123" s="45"/>
      <c r="XX123" s="45"/>
      <c r="XY123" s="45"/>
      <c r="XZ123" s="45"/>
      <c r="YA123" s="45"/>
      <c r="YB123" s="45"/>
      <c r="YC123" s="45"/>
      <c r="YD123" s="45"/>
      <c r="YE123" s="45"/>
      <c r="YF123" s="45"/>
      <c r="YG123" s="45"/>
      <c r="YH123" s="45"/>
      <c r="YI123" s="45"/>
      <c r="YJ123" s="45"/>
      <c r="YK123" s="45"/>
      <c r="YL123" s="45"/>
      <c r="YM123" s="45"/>
      <c r="YN123" s="45"/>
      <c r="YO123" s="45"/>
      <c r="YP123" s="45"/>
      <c r="YQ123" s="45"/>
      <c r="YR123" s="45"/>
      <c r="YS123" s="45"/>
      <c r="YT123" s="45"/>
      <c r="YU123" s="45"/>
      <c r="YV123" s="45"/>
      <c r="YW123" s="45"/>
      <c r="YX123" s="45"/>
      <c r="YY123" s="45"/>
      <c r="YZ123" s="45"/>
      <c r="ZA123" s="45"/>
      <c r="ZB123" s="45"/>
      <c r="ZC123" s="45"/>
      <c r="ZD123" s="45"/>
      <c r="ZE123" s="45"/>
      <c r="ZF123" s="45"/>
      <c r="ZG123" s="45"/>
      <c r="ZH123" s="45"/>
      <c r="ZI123" s="45"/>
      <c r="ZJ123" s="45"/>
      <c r="ZK123" s="45"/>
      <c r="ZL123" s="45"/>
      <c r="ZM123" s="45"/>
      <c r="ZN123" s="45"/>
      <c r="ZO123" s="45"/>
      <c r="ZP123" s="45"/>
      <c r="ZQ123" s="45"/>
      <c r="ZR123" s="45"/>
      <c r="ZS123" s="45"/>
      <c r="ZT123" s="45"/>
      <c r="ZU123" s="45"/>
      <c r="ZV123" s="45"/>
      <c r="ZW123" s="45"/>
      <c r="ZX123" s="45"/>
      <c r="ZY123" s="45"/>
      <c r="ZZ123" s="45"/>
      <c r="AAA123" s="45"/>
      <c r="AAB123" s="45"/>
      <c r="AAC123" s="45"/>
      <c r="AAD123" s="45"/>
      <c r="AAE123" s="45"/>
      <c r="AAF123" s="45"/>
      <c r="AAG123" s="45"/>
      <c r="AAH123" s="45"/>
      <c r="AAI123" s="45"/>
      <c r="AAJ123" s="45"/>
      <c r="AAK123" s="45"/>
      <c r="AAL123" s="45"/>
      <c r="AAM123" s="45"/>
      <c r="AAN123" s="45"/>
      <c r="AAO123" s="45"/>
      <c r="AAP123" s="45"/>
      <c r="AAQ123" s="45"/>
      <c r="AAR123" s="45"/>
      <c r="AAS123" s="45"/>
      <c r="AAT123" s="45"/>
      <c r="AAU123" s="45"/>
      <c r="AAV123" s="45"/>
      <c r="AAW123" s="45"/>
      <c r="AAX123" s="45"/>
      <c r="AAY123" s="45"/>
      <c r="AAZ123" s="45"/>
      <c r="ABA123" s="45"/>
      <c r="ABB123" s="45"/>
      <c r="ABC123" s="45"/>
      <c r="ABD123" s="45"/>
      <c r="ABE123" s="45"/>
      <c r="ABF123" s="45"/>
      <c r="ABG123" s="45"/>
      <c r="ABH123" s="45"/>
      <c r="ABI123" s="45"/>
      <c r="ABJ123" s="45"/>
      <c r="ABK123" s="45"/>
      <c r="ABL123" s="45"/>
      <c r="ABM123" s="45"/>
      <c r="ABN123" s="45"/>
      <c r="ABO123" s="45"/>
      <c r="ABP123" s="45"/>
      <c r="ABQ123" s="45"/>
      <c r="ABR123" s="45"/>
      <c r="ABS123" s="45"/>
      <c r="ABT123" s="45"/>
      <c r="ABU123" s="45"/>
      <c r="ABV123" s="45"/>
      <c r="ABW123" s="45"/>
      <c r="ABX123" s="45"/>
      <c r="ABY123" s="45"/>
      <c r="ABZ123" s="45"/>
      <c r="ACA123" s="45"/>
      <c r="ACB123" s="45"/>
      <c r="ACC123" s="45"/>
      <c r="ACD123" s="45"/>
      <c r="ACE123" s="45"/>
      <c r="ACF123" s="45"/>
      <c r="ACG123" s="45"/>
      <c r="ACH123" s="45"/>
      <c r="ACI123" s="45"/>
      <c r="ACJ123" s="45"/>
      <c r="ACK123" s="45"/>
      <c r="ACL123" s="45"/>
      <c r="ACM123" s="45"/>
      <c r="ACN123" s="45"/>
      <c r="ACO123" s="45"/>
      <c r="ACP123" s="45"/>
      <c r="ACQ123" s="45"/>
      <c r="ACR123" s="45"/>
      <c r="ACS123" s="45"/>
      <c r="ACT123" s="45"/>
      <c r="ACU123" s="45"/>
      <c r="ACV123" s="45"/>
      <c r="ACW123" s="45"/>
      <c r="ACX123" s="45"/>
      <c r="ACY123" s="45"/>
      <c r="ACZ123" s="45"/>
      <c r="ADA123" s="45"/>
      <c r="ADB123" s="45"/>
      <c r="ADC123" s="45"/>
      <c r="ADD123" s="45"/>
      <c r="ADE123" s="45"/>
      <c r="ADF123" s="45"/>
      <c r="ADG123" s="45"/>
      <c r="ADH123" s="45"/>
      <c r="ADI123" s="45"/>
      <c r="ADJ123" s="45"/>
      <c r="ADK123" s="45"/>
      <c r="ADL123" s="45"/>
      <c r="ADM123" s="45"/>
      <c r="ADN123" s="45"/>
      <c r="ADO123" s="45"/>
      <c r="ADP123" s="45"/>
      <c r="ADQ123" s="45"/>
      <c r="ADR123" s="45"/>
      <c r="ADS123" s="45"/>
      <c r="ADT123" s="45"/>
      <c r="ADU123" s="45"/>
      <c r="ADV123" s="45"/>
      <c r="ADW123" s="45"/>
      <c r="ADX123" s="45"/>
      <c r="ADY123" s="45"/>
      <c r="ADZ123" s="45"/>
      <c r="AEA123" s="45"/>
      <c r="AEB123" s="45"/>
      <c r="AEC123" s="45"/>
      <c r="AED123" s="45"/>
      <c r="AEE123" s="45"/>
      <c r="AEF123" s="45"/>
      <c r="AEG123" s="45"/>
      <c r="AEH123" s="45"/>
      <c r="AEI123" s="45"/>
      <c r="AEJ123" s="45"/>
      <c r="AEK123" s="45"/>
      <c r="AEL123" s="45"/>
      <c r="AEM123" s="45"/>
      <c r="AEN123" s="45"/>
      <c r="AEO123" s="45"/>
      <c r="AEP123" s="45"/>
      <c r="AEQ123" s="45"/>
      <c r="AER123" s="45"/>
      <c r="AES123" s="45"/>
      <c r="AET123" s="45"/>
      <c r="AEU123" s="45"/>
      <c r="AEV123" s="45"/>
      <c r="AEW123" s="45"/>
      <c r="AEX123" s="45"/>
      <c r="AEY123" s="45"/>
      <c r="AEZ123" s="45"/>
      <c r="AFA123" s="45"/>
      <c r="AFB123" s="45"/>
      <c r="AFC123" s="45"/>
      <c r="AFD123" s="45"/>
      <c r="AFE123" s="45"/>
      <c r="AFF123" s="45"/>
      <c r="AFG123" s="45"/>
      <c r="AFH123" s="45"/>
      <c r="AFI123" s="45"/>
      <c r="AFJ123" s="45"/>
      <c r="AFK123" s="45"/>
      <c r="AFL123" s="45"/>
      <c r="AFM123" s="45"/>
      <c r="AFN123" s="45"/>
      <c r="AFO123" s="45"/>
      <c r="AFP123" s="45"/>
      <c r="AFQ123" s="45"/>
      <c r="AFR123" s="45"/>
      <c r="AFS123" s="45"/>
      <c r="AFT123" s="45"/>
      <c r="AFU123" s="45"/>
      <c r="AFV123" s="45"/>
      <c r="AFW123" s="45"/>
      <c r="AFX123" s="45"/>
      <c r="AFY123" s="45"/>
      <c r="AFZ123" s="45"/>
      <c r="AGA123" s="45"/>
      <c r="AGB123" s="45"/>
      <c r="AGC123" s="45"/>
      <c r="AGD123" s="45"/>
      <c r="AGE123" s="45"/>
      <c r="AGF123" s="45"/>
      <c r="AGG123" s="45"/>
      <c r="AGH123" s="45"/>
      <c r="AGI123" s="45"/>
      <c r="AGJ123" s="45"/>
      <c r="AGK123" s="45"/>
      <c r="AGL123" s="45"/>
      <c r="AGM123" s="45"/>
      <c r="AGN123" s="45"/>
      <c r="AGO123" s="45"/>
      <c r="AGP123" s="45"/>
      <c r="AGQ123" s="45"/>
      <c r="AGR123" s="45"/>
      <c r="AGS123" s="45"/>
      <c r="AGT123" s="45"/>
      <c r="AGU123" s="45"/>
      <c r="AGV123" s="45"/>
      <c r="AGW123" s="45"/>
      <c r="AGX123" s="45"/>
      <c r="AGY123" s="45"/>
      <c r="AGZ123" s="45"/>
      <c r="AHA123" s="45"/>
      <c r="AHB123" s="45"/>
      <c r="AHC123" s="45"/>
      <c r="AHD123" s="45"/>
      <c r="AHE123" s="45"/>
      <c r="AHF123" s="45"/>
      <c r="AHG123" s="45"/>
      <c r="AHH123" s="45"/>
      <c r="AHI123" s="45"/>
      <c r="AHJ123" s="45"/>
      <c r="AHK123" s="45"/>
      <c r="AHL123" s="45"/>
      <c r="AHM123" s="45"/>
      <c r="AHN123" s="45"/>
      <c r="AHO123" s="45"/>
      <c r="AHP123" s="45"/>
      <c r="AHQ123" s="45"/>
      <c r="AHR123" s="45"/>
      <c r="AHS123" s="45"/>
      <c r="AHT123" s="45"/>
      <c r="AHU123" s="45"/>
      <c r="AHV123" s="45"/>
      <c r="AHW123" s="45"/>
      <c r="AHX123" s="45"/>
      <c r="AHY123" s="45"/>
      <c r="AHZ123" s="45"/>
      <c r="AIA123" s="45"/>
      <c r="AIB123" s="45"/>
      <c r="AIC123" s="45"/>
      <c r="AID123" s="45"/>
      <c r="AIE123" s="45"/>
      <c r="AIF123" s="45"/>
      <c r="AIG123" s="45"/>
      <c r="AIH123" s="45"/>
      <c r="AII123" s="45"/>
      <c r="AIJ123" s="45"/>
      <c r="AIK123" s="45"/>
      <c r="AIL123" s="45"/>
      <c r="AIM123" s="45"/>
      <c r="AIN123" s="45"/>
      <c r="AIO123" s="45"/>
      <c r="AIP123" s="45"/>
      <c r="AIQ123" s="45"/>
      <c r="AIR123" s="45"/>
      <c r="AIS123" s="45"/>
      <c r="AIT123" s="45"/>
      <c r="AIU123" s="45"/>
      <c r="AIV123" s="45"/>
      <c r="AIW123" s="45"/>
      <c r="AIX123" s="45"/>
      <c r="AIY123" s="45"/>
      <c r="AIZ123" s="45"/>
      <c r="AJA123" s="45"/>
      <c r="AJB123" s="45"/>
      <c r="AJC123" s="45"/>
      <c r="AJD123" s="45"/>
      <c r="AJE123" s="45"/>
      <c r="AJF123" s="45"/>
      <c r="AJG123" s="45"/>
      <c r="AJH123" s="45"/>
      <c r="AJI123" s="45"/>
      <c r="AJJ123" s="45"/>
      <c r="AJK123" s="45"/>
      <c r="AJL123" s="45"/>
      <c r="AJM123" s="45"/>
      <c r="AJN123" s="45"/>
      <c r="AJO123" s="45"/>
      <c r="AJP123" s="45"/>
      <c r="AJQ123" s="45"/>
      <c r="AJR123" s="45"/>
      <c r="AJS123" s="45"/>
      <c r="AJT123" s="45"/>
      <c r="AJU123" s="45"/>
      <c r="AJV123" s="45"/>
      <c r="AJW123" s="45"/>
      <c r="AJX123" s="45"/>
      <c r="AJY123" s="45"/>
      <c r="AJZ123" s="45"/>
      <c r="AKA123" s="45"/>
      <c r="AKB123" s="45"/>
      <c r="AKC123" s="45"/>
      <c r="AKD123" s="45"/>
      <c r="AKE123" s="45"/>
      <c r="AKF123" s="45"/>
      <c r="AKG123" s="45"/>
      <c r="AKH123" s="45"/>
      <c r="AKI123" s="45"/>
      <c r="AKJ123" s="45"/>
      <c r="AKK123" s="45"/>
      <c r="AKL123" s="45"/>
      <c r="AKM123" s="45"/>
      <c r="AKN123" s="45"/>
      <c r="AKO123" s="45"/>
      <c r="AKP123" s="45"/>
      <c r="AKQ123" s="45"/>
      <c r="AKR123" s="45"/>
      <c r="AKS123" s="45"/>
      <c r="AKT123" s="45"/>
    </row>
    <row r="124" spans="1:982" s="65" customFormat="1" ht="23.25" customHeight="1" x14ac:dyDescent="0.25">
      <c r="A124" s="41"/>
      <c r="B124" s="42"/>
      <c r="C124" s="117" t="s">
        <v>17</v>
      </c>
      <c r="D124" s="117"/>
      <c r="E124" s="117"/>
      <c r="F124" s="34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45"/>
      <c r="LS124" s="45"/>
      <c r="LT124" s="45"/>
      <c r="LU124" s="45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45"/>
      <c r="MG124" s="45"/>
      <c r="MH124" s="45"/>
      <c r="MI124" s="45"/>
      <c r="MJ124" s="45"/>
      <c r="MK124" s="45"/>
      <c r="ML124" s="45"/>
      <c r="MM124" s="45"/>
      <c r="MN124" s="45"/>
      <c r="MO124" s="45"/>
      <c r="MP124" s="45"/>
      <c r="MQ124" s="45"/>
      <c r="MR124" s="45"/>
      <c r="MS124" s="45"/>
      <c r="MT124" s="45"/>
      <c r="MU124" s="45"/>
      <c r="MV124" s="45"/>
      <c r="MW124" s="45"/>
      <c r="MX124" s="45"/>
      <c r="MY124" s="45"/>
      <c r="MZ124" s="45"/>
      <c r="NA124" s="45"/>
      <c r="NB124" s="45"/>
      <c r="NC124" s="45"/>
      <c r="ND124" s="45"/>
      <c r="NE124" s="45"/>
      <c r="NF124" s="45"/>
      <c r="NG124" s="45"/>
      <c r="NH124" s="45"/>
      <c r="NI124" s="45"/>
      <c r="NJ124" s="45"/>
      <c r="NK124" s="45"/>
      <c r="NL124" s="45"/>
      <c r="NM124" s="45"/>
      <c r="NN124" s="45"/>
      <c r="NO124" s="45"/>
      <c r="NP124" s="45"/>
      <c r="NQ124" s="45"/>
      <c r="NR124" s="45"/>
      <c r="NS124" s="45"/>
      <c r="NT124" s="45"/>
      <c r="NU124" s="45"/>
      <c r="NV124" s="45"/>
      <c r="NW124" s="45"/>
      <c r="NX124" s="45"/>
      <c r="NY124" s="45"/>
      <c r="NZ124" s="45"/>
      <c r="OA124" s="45"/>
      <c r="OB124" s="45"/>
      <c r="OC124" s="45"/>
      <c r="OD124" s="45"/>
      <c r="OE124" s="45"/>
      <c r="OF124" s="45"/>
      <c r="OG124" s="45"/>
      <c r="OH124" s="45"/>
      <c r="OI124" s="45"/>
      <c r="OJ124" s="45"/>
      <c r="OK124" s="45"/>
      <c r="OL124" s="45"/>
      <c r="OM124" s="45"/>
      <c r="ON124" s="45"/>
      <c r="OO124" s="45"/>
      <c r="OP124" s="45"/>
      <c r="OQ124" s="45"/>
      <c r="OR124" s="45"/>
      <c r="OS124" s="45"/>
      <c r="OT124" s="45"/>
      <c r="OU124" s="45"/>
      <c r="OV124" s="45"/>
      <c r="OW124" s="45"/>
      <c r="OX124" s="45"/>
      <c r="OY124" s="45"/>
      <c r="OZ124" s="45"/>
      <c r="PA124" s="45"/>
      <c r="PB124" s="45"/>
      <c r="PC124" s="45"/>
      <c r="PD124" s="45"/>
      <c r="PE124" s="45"/>
      <c r="PF124" s="45"/>
      <c r="PG124" s="45"/>
      <c r="PH124" s="45"/>
      <c r="PI124" s="45"/>
      <c r="PJ124" s="45"/>
      <c r="PK124" s="45"/>
      <c r="PL124" s="45"/>
      <c r="PM124" s="45"/>
      <c r="PN124" s="45"/>
      <c r="PO124" s="45"/>
      <c r="PP124" s="45"/>
      <c r="PQ124" s="45"/>
      <c r="PR124" s="45"/>
      <c r="PS124" s="45"/>
      <c r="PT124" s="45"/>
      <c r="PU124" s="45"/>
      <c r="PV124" s="45"/>
      <c r="PW124" s="45"/>
      <c r="PX124" s="45"/>
      <c r="PY124" s="45"/>
      <c r="PZ124" s="45"/>
      <c r="QA124" s="45"/>
      <c r="QB124" s="45"/>
      <c r="QC124" s="45"/>
      <c r="QD124" s="45"/>
      <c r="QE124" s="45"/>
      <c r="QF124" s="45"/>
      <c r="QG124" s="45"/>
      <c r="QH124" s="45"/>
      <c r="QI124" s="45"/>
      <c r="QJ124" s="45"/>
      <c r="QK124" s="45"/>
      <c r="QL124" s="45"/>
      <c r="QM124" s="45"/>
      <c r="QN124" s="45"/>
      <c r="QO124" s="45"/>
      <c r="QP124" s="45"/>
      <c r="QQ124" s="45"/>
      <c r="QR124" s="45"/>
      <c r="QS124" s="45"/>
      <c r="QT124" s="45"/>
      <c r="QU124" s="45"/>
      <c r="QV124" s="45"/>
      <c r="QW124" s="45"/>
      <c r="QX124" s="45"/>
      <c r="QY124" s="45"/>
      <c r="QZ124" s="45"/>
      <c r="RA124" s="45"/>
      <c r="RB124" s="45"/>
      <c r="RC124" s="45"/>
      <c r="RD124" s="45"/>
      <c r="RE124" s="45"/>
      <c r="RF124" s="45"/>
      <c r="RG124" s="45"/>
      <c r="RH124" s="45"/>
      <c r="RI124" s="45"/>
      <c r="RJ124" s="45"/>
      <c r="RK124" s="45"/>
      <c r="RL124" s="45"/>
      <c r="RM124" s="45"/>
      <c r="RN124" s="45"/>
      <c r="RO124" s="45"/>
      <c r="RP124" s="45"/>
      <c r="RQ124" s="45"/>
      <c r="RR124" s="45"/>
      <c r="RS124" s="45"/>
      <c r="RT124" s="45"/>
      <c r="RU124" s="45"/>
      <c r="RV124" s="45"/>
      <c r="RW124" s="45"/>
      <c r="RX124" s="45"/>
      <c r="RY124" s="45"/>
      <c r="RZ124" s="45"/>
      <c r="SA124" s="45"/>
      <c r="SB124" s="45"/>
      <c r="SC124" s="45"/>
      <c r="SD124" s="45"/>
      <c r="SE124" s="45"/>
      <c r="SF124" s="45"/>
      <c r="SG124" s="45"/>
      <c r="SH124" s="45"/>
      <c r="SI124" s="45"/>
      <c r="SJ124" s="45"/>
      <c r="SK124" s="45"/>
      <c r="SL124" s="45"/>
      <c r="SM124" s="45"/>
      <c r="SN124" s="45"/>
      <c r="SO124" s="45"/>
      <c r="SP124" s="45"/>
      <c r="SQ124" s="45"/>
      <c r="SR124" s="45"/>
      <c r="SS124" s="45"/>
      <c r="ST124" s="45"/>
      <c r="SU124" s="45"/>
      <c r="SV124" s="45"/>
      <c r="SW124" s="45"/>
      <c r="SX124" s="45"/>
      <c r="SY124" s="45"/>
      <c r="SZ124" s="45"/>
      <c r="TA124" s="45"/>
      <c r="TB124" s="45"/>
      <c r="TC124" s="45"/>
      <c r="TD124" s="45"/>
      <c r="TE124" s="45"/>
      <c r="TF124" s="45"/>
      <c r="TG124" s="45"/>
      <c r="TH124" s="45"/>
      <c r="TI124" s="45"/>
      <c r="TJ124" s="45"/>
      <c r="TK124" s="45"/>
      <c r="TL124" s="45"/>
      <c r="TM124" s="45"/>
      <c r="TN124" s="45"/>
      <c r="TO124" s="45"/>
      <c r="TP124" s="45"/>
      <c r="TQ124" s="45"/>
      <c r="TR124" s="45"/>
      <c r="TS124" s="45"/>
      <c r="TT124" s="45"/>
      <c r="TU124" s="45"/>
      <c r="TV124" s="45"/>
      <c r="TW124" s="45"/>
      <c r="TX124" s="45"/>
      <c r="TY124" s="45"/>
      <c r="TZ124" s="45"/>
      <c r="UA124" s="45"/>
      <c r="UB124" s="45"/>
      <c r="UC124" s="45"/>
      <c r="UD124" s="45"/>
      <c r="UE124" s="45"/>
      <c r="UF124" s="45"/>
      <c r="UG124" s="45"/>
      <c r="UH124" s="45"/>
      <c r="UI124" s="45"/>
      <c r="UJ124" s="45"/>
      <c r="UK124" s="45"/>
      <c r="UL124" s="45"/>
      <c r="UM124" s="45"/>
      <c r="UN124" s="45"/>
      <c r="UO124" s="45"/>
      <c r="UP124" s="45"/>
      <c r="UQ124" s="45"/>
      <c r="UR124" s="45"/>
      <c r="US124" s="45"/>
      <c r="UT124" s="45"/>
      <c r="UU124" s="45"/>
      <c r="UV124" s="45"/>
      <c r="UW124" s="45"/>
      <c r="UX124" s="45"/>
      <c r="UY124" s="45"/>
      <c r="UZ124" s="45"/>
      <c r="VA124" s="45"/>
      <c r="VB124" s="45"/>
      <c r="VC124" s="45"/>
      <c r="VD124" s="45"/>
      <c r="VE124" s="45"/>
      <c r="VF124" s="45"/>
      <c r="VG124" s="45"/>
      <c r="VH124" s="45"/>
      <c r="VI124" s="45"/>
      <c r="VJ124" s="45"/>
      <c r="VK124" s="45"/>
      <c r="VL124" s="45"/>
      <c r="VM124" s="45"/>
      <c r="VN124" s="45"/>
      <c r="VO124" s="45"/>
      <c r="VP124" s="45"/>
      <c r="VQ124" s="45"/>
      <c r="VR124" s="45"/>
      <c r="VS124" s="45"/>
      <c r="VT124" s="45"/>
      <c r="VU124" s="45"/>
      <c r="VV124" s="45"/>
      <c r="VW124" s="45"/>
      <c r="VX124" s="45"/>
      <c r="VY124" s="45"/>
      <c r="VZ124" s="45"/>
      <c r="WA124" s="45"/>
      <c r="WB124" s="45"/>
      <c r="WC124" s="45"/>
      <c r="WD124" s="45"/>
      <c r="WE124" s="45"/>
      <c r="WF124" s="45"/>
      <c r="WG124" s="45"/>
      <c r="WH124" s="45"/>
      <c r="WI124" s="45"/>
      <c r="WJ124" s="45"/>
      <c r="WK124" s="45"/>
      <c r="WL124" s="45"/>
      <c r="WM124" s="45"/>
      <c r="WN124" s="45"/>
      <c r="WO124" s="45"/>
      <c r="WP124" s="45"/>
      <c r="WQ124" s="45"/>
      <c r="WR124" s="45"/>
      <c r="WS124" s="45"/>
      <c r="WT124" s="45"/>
      <c r="WU124" s="45"/>
      <c r="WV124" s="45"/>
      <c r="WW124" s="45"/>
      <c r="WX124" s="45"/>
      <c r="WY124" s="45"/>
      <c r="WZ124" s="45"/>
      <c r="XA124" s="45"/>
      <c r="XB124" s="45"/>
      <c r="XC124" s="45"/>
      <c r="XD124" s="45"/>
      <c r="XE124" s="45"/>
      <c r="XF124" s="45"/>
      <c r="XG124" s="45"/>
      <c r="XH124" s="45"/>
      <c r="XI124" s="45"/>
      <c r="XJ124" s="45"/>
      <c r="XK124" s="45"/>
      <c r="XL124" s="45"/>
      <c r="XM124" s="45"/>
      <c r="XN124" s="45"/>
      <c r="XO124" s="45"/>
      <c r="XP124" s="45"/>
      <c r="XQ124" s="45"/>
      <c r="XR124" s="45"/>
      <c r="XS124" s="45"/>
      <c r="XT124" s="45"/>
      <c r="XU124" s="45"/>
      <c r="XV124" s="45"/>
      <c r="XW124" s="45"/>
      <c r="XX124" s="45"/>
      <c r="XY124" s="45"/>
      <c r="XZ124" s="45"/>
      <c r="YA124" s="45"/>
      <c r="YB124" s="45"/>
      <c r="YC124" s="45"/>
      <c r="YD124" s="45"/>
      <c r="YE124" s="45"/>
      <c r="YF124" s="45"/>
      <c r="YG124" s="45"/>
      <c r="YH124" s="45"/>
      <c r="YI124" s="45"/>
      <c r="YJ124" s="45"/>
      <c r="YK124" s="45"/>
      <c r="YL124" s="45"/>
      <c r="YM124" s="45"/>
      <c r="YN124" s="45"/>
      <c r="YO124" s="45"/>
      <c r="YP124" s="45"/>
      <c r="YQ124" s="45"/>
      <c r="YR124" s="45"/>
      <c r="YS124" s="45"/>
      <c r="YT124" s="45"/>
      <c r="YU124" s="45"/>
      <c r="YV124" s="45"/>
      <c r="YW124" s="45"/>
      <c r="YX124" s="45"/>
      <c r="YY124" s="45"/>
      <c r="YZ124" s="45"/>
      <c r="ZA124" s="45"/>
      <c r="ZB124" s="45"/>
      <c r="ZC124" s="45"/>
      <c r="ZD124" s="45"/>
      <c r="ZE124" s="45"/>
      <c r="ZF124" s="45"/>
      <c r="ZG124" s="45"/>
      <c r="ZH124" s="45"/>
      <c r="ZI124" s="45"/>
      <c r="ZJ124" s="45"/>
      <c r="ZK124" s="45"/>
      <c r="ZL124" s="45"/>
      <c r="ZM124" s="45"/>
      <c r="ZN124" s="45"/>
      <c r="ZO124" s="45"/>
      <c r="ZP124" s="45"/>
      <c r="ZQ124" s="45"/>
      <c r="ZR124" s="45"/>
      <c r="ZS124" s="45"/>
      <c r="ZT124" s="45"/>
      <c r="ZU124" s="45"/>
      <c r="ZV124" s="45"/>
      <c r="ZW124" s="45"/>
      <c r="ZX124" s="45"/>
      <c r="ZY124" s="45"/>
      <c r="ZZ124" s="45"/>
      <c r="AAA124" s="45"/>
      <c r="AAB124" s="45"/>
      <c r="AAC124" s="45"/>
      <c r="AAD124" s="45"/>
      <c r="AAE124" s="45"/>
      <c r="AAF124" s="45"/>
      <c r="AAG124" s="45"/>
      <c r="AAH124" s="45"/>
      <c r="AAI124" s="45"/>
      <c r="AAJ124" s="45"/>
      <c r="AAK124" s="45"/>
      <c r="AAL124" s="45"/>
      <c r="AAM124" s="45"/>
      <c r="AAN124" s="45"/>
      <c r="AAO124" s="45"/>
      <c r="AAP124" s="45"/>
      <c r="AAQ124" s="45"/>
      <c r="AAR124" s="45"/>
      <c r="AAS124" s="45"/>
      <c r="AAT124" s="45"/>
      <c r="AAU124" s="45"/>
      <c r="AAV124" s="45"/>
      <c r="AAW124" s="45"/>
      <c r="AAX124" s="45"/>
      <c r="AAY124" s="45"/>
      <c r="AAZ124" s="45"/>
      <c r="ABA124" s="45"/>
      <c r="ABB124" s="45"/>
      <c r="ABC124" s="45"/>
      <c r="ABD124" s="45"/>
      <c r="ABE124" s="45"/>
      <c r="ABF124" s="45"/>
      <c r="ABG124" s="45"/>
      <c r="ABH124" s="45"/>
      <c r="ABI124" s="45"/>
      <c r="ABJ124" s="45"/>
      <c r="ABK124" s="45"/>
      <c r="ABL124" s="45"/>
      <c r="ABM124" s="45"/>
      <c r="ABN124" s="45"/>
      <c r="ABO124" s="45"/>
      <c r="ABP124" s="45"/>
      <c r="ABQ124" s="45"/>
      <c r="ABR124" s="45"/>
      <c r="ABS124" s="45"/>
      <c r="ABT124" s="45"/>
      <c r="ABU124" s="45"/>
      <c r="ABV124" s="45"/>
      <c r="ABW124" s="45"/>
      <c r="ABX124" s="45"/>
      <c r="ABY124" s="45"/>
      <c r="ABZ124" s="45"/>
      <c r="ACA124" s="45"/>
      <c r="ACB124" s="45"/>
      <c r="ACC124" s="45"/>
      <c r="ACD124" s="45"/>
      <c r="ACE124" s="45"/>
      <c r="ACF124" s="45"/>
      <c r="ACG124" s="45"/>
      <c r="ACH124" s="45"/>
      <c r="ACI124" s="45"/>
      <c r="ACJ124" s="45"/>
      <c r="ACK124" s="45"/>
      <c r="ACL124" s="45"/>
      <c r="ACM124" s="45"/>
      <c r="ACN124" s="45"/>
      <c r="ACO124" s="45"/>
      <c r="ACP124" s="45"/>
      <c r="ACQ124" s="45"/>
      <c r="ACR124" s="45"/>
      <c r="ACS124" s="45"/>
      <c r="ACT124" s="45"/>
      <c r="ACU124" s="45"/>
      <c r="ACV124" s="45"/>
      <c r="ACW124" s="45"/>
      <c r="ACX124" s="45"/>
      <c r="ACY124" s="45"/>
      <c r="ACZ124" s="45"/>
      <c r="ADA124" s="45"/>
      <c r="ADB124" s="45"/>
      <c r="ADC124" s="45"/>
      <c r="ADD124" s="45"/>
      <c r="ADE124" s="45"/>
      <c r="ADF124" s="45"/>
      <c r="ADG124" s="45"/>
      <c r="ADH124" s="45"/>
      <c r="ADI124" s="45"/>
      <c r="ADJ124" s="45"/>
      <c r="ADK124" s="45"/>
      <c r="ADL124" s="45"/>
      <c r="ADM124" s="45"/>
      <c r="ADN124" s="45"/>
      <c r="ADO124" s="45"/>
      <c r="ADP124" s="45"/>
      <c r="ADQ124" s="45"/>
      <c r="ADR124" s="45"/>
      <c r="ADS124" s="45"/>
      <c r="ADT124" s="45"/>
      <c r="ADU124" s="45"/>
      <c r="ADV124" s="45"/>
      <c r="ADW124" s="45"/>
      <c r="ADX124" s="45"/>
      <c r="ADY124" s="45"/>
      <c r="ADZ124" s="45"/>
      <c r="AEA124" s="45"/>
      <c r="AEB124" s="45"/>
      <c r="AEC124" s="45"/>
      <c r="AED124" s="45"/>
      <c r="AEE124" s="45"/>
      <c r="AEF124" s="45"/>
      <c r="AEG124" s="45"/>
      <c r="AEH124" s="45"/>
      <c r="AEI124" s="45"/>
      <c r="AEJ124" s="45"/>
      <c r="AEK124" s="45"/>
      <c r="AEL124" s="45"/>
      <c r="AEM124" s="45"/>
      <c r="AEN124" s="45"/>
      <c r="AEO124" s="45"/>
      <c r="AEP124" s="45"/>
      <c r="AEQ124" s="45"/>
      <c r="AER124" s="45"/>
      <c r="AES124" s="45"/>
      <c r="AET124" s="45"/>
      <c r="AEU124" s="45"/>
      <c r="AEV124" s="45"/>
      <c r="AEW124" s="45"/>
      <c r="AEX124" s="45"/>
      <c r="AEY124" s="45"/>
      <c r="AEZ124" s="45"/>
      <c r="AFA124" s="45"/>
      <c r="AFB124" s="45"/>
      <c r="AFC124" s="45"/>
      <c r="AFD124" s="45"/>
      <c r="AFE124" s="45"/>
      <c r="AFF124" s="45"/>
      <c r="AFG124" s="45"/>
      <c r="AFH124" s="45"/>
      <c r="AFI124" s="45"/>
      <c r="AFJ124" s="45"/>
      <c r="AFK124" s="45"/>
      <c r="AFL124" s="45"/>
      <c r="AFM124" s="45"/>
      <c r="AFN124" s="45"/>
      <c r="AFO124" s="45"/>
      <c r="AFP124" s="45"/>
      <c r="AFQ124" s="45"/>
      <c r="AFR124" s="45"/>
      <c r="AFS124" s="45"/>
      <c r="AFT124" s="45"/>
      <c r="AFU124" s="45"/>
      <c r="AFV124" s="45"/>
      <c r="AFW124" s="45"/>
      <c r="AFX124" s="45"/>
      <c r="AFY124" s="45"/>
      <c r="AFZ124" s="45"/>
      <c r="AGA124" s="45"/>
      <c r="AGB124" s="45"/>
      <c r="AGC124" s="45"/>
      <c r="AGD124" s="45"/>
      <c r="AGE124" s="45"/>
      <c r="AGF124" s="45"/>
      <c r="AGG124" s="45"/>
      <c r="AGH124" s="45"/>
      <c r="AGI124" s="45"/>
      <c r="AGJ124" s="45"/>
      <c r="AGK124" s="45"/>
      <c r="AGL124" s="45"/>
      <c r="AGM124" s="45"/>
      <c r="AGN124" s="45"/>
      <c r="AGO124" s="45"/>
      <c r="AGP124" s="45"/>
      <c r="AGQ124" s="45"/>
      <c r="AGR124" s="45"/>
      <c r="AGS124" s="45"/>
      <c r="AGT124" s="45"/>
      <c r="AGU124" s="45"/>
      <c r="AGV124" s="45"/>
      <c r="AGW124" s="45"/>
      <c r="AGX124" s="45"/>
      <c r="AGY124" s="45"/>
      <c r="AGZ124" s="45"/>
      <c r="AHA124" s="45"/>
      <c r="AHB124" s="45"/>
      <c r="AHC124" s="45"/>
      <c r="AHD124" s="45"/>
      <c r="AHE124" s="45"/>
      <c r="AHF124" s="45"/>
      <c r="AHG124" s="45"/>
      <c r="AHH124" s="45"/>
      <c r="AHI124" s="45"/>
      <c r="AHJ124" s="45"/>
      <c r="AHK124" s="45"/>
      <c r="AHL124" s="45"/>
      <c r="AHM124" s="45"/>
      <c r="AHN124" s="45"/>
      <c r="AHO124" s="45"/>
      <c r="AHP124" s="45"/>
      <c r="AHQ124" s="45"/>
      <c r="AHR124" s="45"/>
      <c r="AHS124" s="45"/>
      <c r="AHT124" s="45"/>
      <c r="AHU124" s="45"/>
      <c r="AHV124" s="45"/>
      <c r="AHW124" s="45"/>
      <c r="AHX124" s="45"/>
      <c r="AHY124" s="45"/>
      <c r="AHZ124" s="45"/>
      <c r="AIA124" s="45"/>
      <c r="AIB124" s="45"/>
      <c r="AIC124" s="45"/>
      <c r="AID124" s="45"/>
      <c r="AIE124" s="45"/>
      <c r="AIF124" s="45"/>
      <c r="AIG124" s="45"/>
      <c r="AIH124" s="45"/>
      <c r="AII124" s="45"/>
      <c r="AIJ124" s="45"/>
      <c r="AIK124" s="45"/>
      <c r="AIL124" s="45"/>
      <c r="AIM124" s="45"/>
      <c r="AIN124" s="45"/>
      <c r="AIO124" s="45"/>
      <c r="AIP124" s="45"/>
      <c r="AIQ124" s="45"/>
      <c r="AIR124" s="45"/>
      <c r="AIS124" s="45"/>
      <c r="AIT124" s="45"/>
      <c r="AIU124" s="45"/>
      <c r="AIV124" s="45"/>
      <c r="AIW124" s="45"/>
      <c r="AIX124" s="45"/>
      <c r="AIY124" s="45"/>
      <c r="AIZ124" s="45"/>
      <c r="AJA124" s="45"/>
      <c r="AJB124" s="45"/>
      <c r="AJC124" s="45"/>
      <c r="AJD124" s="45"/>
      <c r="AJE124" s="45"/>
      <c r="AJF124" s="45"/>
      <c r="AJG124" s="45"/>
      <c r="AJH124" s="45"/>
      <c r="AJI124" s="45"/>
      <c r="AJJ124" s="45"/>
      <c r="AJK124" s="45"/>
      <c r="AJL124" s="45"/>
      <c r="AJM124" s="45"/>
      <c r="AJN124" s="45"/>
      <c r="AJO124" s="45"/>
      <c r="AJP124" s="45"/>
      <c r="AJQ124" s="45"/>
      <c r="AJR124" s="45"/>
      <c r="AJS124" s="45"/>
      <c r="AJT124" s="45"/>
      <c r="AJU124" s="45"/>
      <c r="AJV124" s="45"/>
      <c r="AJW124" s="45"/>
      <c r="AJX124" s="45"/>
      <c r="AJY124" s="45"/>
      <c r="AJZ124" s="45"/>
      <c r="AKA124" s="45"/>
      <c r="AKB124" s="45"/>
      <c r="AKC124" s="45"/>
      <c r="AKD124" s="45"/>
      <c r="AKE124" s="45"/>
      <c r="AKF124" s="45"/>
      <c r="AKG124" s="45"/>
      <c r="AKH124" s="45"/>
      <c r="AKI124" s="45"/>
      <c r="AKJ124" s="45"/>
      <c r="AKK124" s="45"/>
      <c r="AKL124" s="45"/>
      <c r="AKM124" s="45"/>
      <c r="AKN124" s="45"/>
      <c r="AKO124" s="45"/>
      <c r="AKP124" s="45"/>
      <c r="AKQ124" s="45"/>
      <c r="AKR124" s="45"/>
      <c r="AKS124" s="45"/>
      <c r="AKT124" s="45"/>
    </row>
    <row r="125" spans="1:982" s="65" customFormat="1" ht="23.25" customHeight="1" x14ac:dyDescent="0.25">
      <c r="A125" s="41"/>
      <c r="B125" s="42"/>
      <c r="C125" s="116" t="s">
        <v>18</v>
      </c>
      <c r="D125" s="116"/>
      <c r="E125" s="116"/>
      <c r="F125" s="3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  <c r="LL125" s="45"/>
      <c r="LM125" s="45"/>
      <c r="LN125" s="45"/>
      <c r="LO125" s="45"/>
      <c r="LP125" s="45"/>
      <c r="LQ125" s="45"/>
      <c r="LR125" s="45"/>
      <c r="LS125" s="45"/>
      <c r="LT125" s="45"/>
      <c r="LU125" s="45"/>
      <c r="LV125" s="45"/>
      <c r="LW125" s="45"/>
      <c r="LX125" s="45"/>
      <c r="LY125" s="45"/>
      <c r="LZ125" s="45"/>
      <c r="MA125" s="45"/>
      <c r="MB125" s="45"/>
      <c r="MC125" s="45"/>
      <c r="MD125" s="45"/>
      <c r="ME125" s="45"/>
      <c r="MF125" s="45"/>
      <c r="MG125" s="45"/>
      <c r="MH125" s="45"/>
      <c r="MI125" s="45"/>
      <c r="MJ125" s="45"/>
      <c r="MK125" s="45"/>
      <c r="ML125" s="45"/>
      <c r="MM125" s="45"/>
      <c r="MN125" s="45"/>
      <c r="MO125" s="45"/>
      <c r="MP125" s="45"/>
      <c r="MQ125" s="45"/>
      <c r="MR125" s="45"/>
      <c r="MS125" s="45"/>
      <c r="MT125" s="45"/>
      <c r="MU125" s="45"/>
      <c r="MV125" s="45"/>
      <c r="MW125" s="45"/>
      <c r="MX125" s="45"/>
      <c r="MY125" s="45"/>
      <c r="MZ125" s="45"/>
      <c r="NA125" s="45"/>
      <c r="NB125" s="45"/>
      <c r="NC125" s="45"/>
      <c r="ND125" s="45"/>
      <c r="NE125" s="45"/>
      <c r="NF125" s="45"/>
      <c r="NG125" s="45"/>
      <c r="NH125" s="45"/>
      <c r="NI125" s="45"/>
      <c r="NJ125" s="45"/>
      <c r="NK125" s="45"/>
      <c r="NL125" s="45"/>
      <c r="NM125" s="45"/>
      <c r="NN125" s="45"/>
      <c r="NO125" s="45"/>
      <c r="NP125" s="45"/>
      <c r="NQ125" s="45"/>
      <c r="NR125" s="45"/>
      <c r="NS125" s="45"/>
      <c r="NT125" s="45"/>
      <c r="NU125" s="45"/>
      <c r="NV125" s="45"/>
      <c r="NW125" s="45"/>
      <c r="NX125" s="45"/>
      <c r="NY125" s="45"/>
      <c r="NZ125" s="45"/>
      <c r="OA125" s="45"/>
      <c r="OB125" s="45"/>
      <c r="OC125" s="45"/>
      <c r="OD125" s="45"/>
      <c r="OE125" s="45"/>
      <c r="OF125" s="45"/>
      <c r="OG125" s="45"/>
      <c r="OH125" s="45"/>
      <c r="OI125" s="45"/>
      <c r="OJ125" s="45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  <c r="UF125" s="45"/>
      <c r="UG125" s="45"/>
      <c r="UH125" s="45"/>
      <c r="UI125" s="45"/>
      <c r="UJ125" s="45"/>
      <c r="UK125" s="45"/>
      <c r="UL125" s="45"/>
      <c r="UM125" s="45"/>
      <c r="UN125" s="45"/>
      <c r="UO125" s="45"/>
      <c r="UP125" s="45"/>
      <c r="UQ125" s="45"/>
      <c r="UR125" s="45"/>
      <c r="US125" s="45"/>
      <c r="UT125" s="45"/>
      <c r="UU125" s="45"/>
      <c r="UV125" s="45"/>
      <c r="UW125" s="45"/>
      <c r="UX125" s="45"/>
      <c r="UY125" s="45"/>
      <c r="UZ125" s="45"/>
      <c r="VA125" s="45"/>
      <c r="VB125" s="45"/>
      <c r="VC125" s="45"/>
      <c r="VD125" s="45"/>
      <c r="VE125" s="45"/>
      <c r="VF125" s="45"/>
      <c r="VG125" s="45"/>
      <c r="VH125" s="45"/>
      <c r="VI125" s="45"/>
      <c r="VJ125" s="45"/>
      <c r="VK125" s="45"/>
      <c r="VL125" s="45"/>
      <c r="VM125" s="45"/>
      <c r="VN125" s="45"/>
      <c r="VO125" s="45"/>
      <c r="VP125" s="45"/>
      <c r="VQ125" s="45"/>
      <c r="VR125" s="45"/>
      <c r="VS125" s="45"/>
      <c r="VT125" s="45"/>
      <c r="VU125" s="45"/>
      <c r="VV125" s="45"/>
      <c r="VW125" s="45"/>
      <c r="VX125" s="45"/>
      <c r="VY125" s="45"/>
      <c r="VZ125" s="45"/>
      <c r="WA125" s="45"/>
      <c r="WB125" s="45"/>
      <c r="WC125" s="45"/>
      <c r="WD125" s="45"/>
      <c r="WE125" s="45"/>
      <c r="WF125" s="45"/>
      <c r="WG125" s="45"/>
      <c r="WH125" s="45"/>
      <c r="WI125" s="45"/>
      <c r="WJ125" s="45"/>
      <c r="WK125" s="45"/>
      <c r="WL125" s="45"/>
      <c r="WM125" s="45"/>
      <c r="WN125" s="45"/>
      <c r="WO125" s="45"/>
      <c r="WP125" s="45"/>
      <c r="WQ125" s="45"/>
      <c r="WR125" s="45"/>
      <c r="WS125" s="45"/>
      <c r="WT125" s="45"/>
      <c r="WU125" s="45"/>
      <c r="WV125" s="45"/>
      <c r="WW125" s="45"/>
      <c r="WX125" s="45"/>
      <c r="WY125" s="45"/>
      <c r="WZ125" s="45"/>
      <c r="XA125" s="45"/>
      <c r="XB125" s="45"/>
      <c r="XC125" s="45"/>
      <c r="XD125" s="45"/>
      <c r="XE125" s="45"/>
      <c r="XF125" s="45"/>
      <c r="XG125" s="45"/>
      <c r="XH125" s="45"/>
      <c r="XI125" s="45"/>
      <c r="XJ125" s="45"/>
      <c r="XK125" s="45"/>
      <c r="XL125" s="45"/>
      <c r="XM125" s="45"/>
      <c r="XN125" s="45"/>
      <c r="XO125" s="45"/>
      <c r="XP125" s="45"/>
      <c r="XQ125" s="45"/>
      <c r="XR125" s="45"/>
      <c r="XS125" s="45"/>
      <c r="XT125" s="45"/>
      <c r="XU125" s="45"/>
      <c r="XV125" s="45"/>
      <c r="XW125" s="45"/>
      <c r="XX125" s="45"/>
      <c r="XY125" s="45"/>
      <c r="XZ125" s="45"/>
      <c r="YA125" s="45"/>
      <c r="YB125" s="45"/>
      <c r="YC125" s="45"/>
      <c r="YD125" s="45"/>
      <c r="YE125" s="45"/>
      <c r="YF125" s="45"/>
      <c r="YG125" s="45"/>
      <c r="YH125" s="45"/>
      <c r="YI125" s="45"/>
      <c r="YJ125" s="45"/>
      <c r="YK125" s="45"/>
      <c r="YL125" s="45"/>
      <c r="YM125" s="45"/>
      <c r="YN125" s="45"/>
      <c r="YO125" s="45"/>
      <c r="YP125" s="45"/>
      <c r="YQ125" s="45"/>
      <c r="YR125" s="45"/>
      <c r="YS125" s="45"/>
      <c r="YT125" s="45"/>
      <c r="YU125" s="45"/>
      <c r="YV125" s="45"/>
      <c r="YW125" s="45"/>
      <c r="YX125" s="45"/>
      <c r="YY125" s="45"/>
      <c r="YZ125" s="45"/>
      <c r="ZA125" s="45"/>
      <c r="ZB125" s="45"/>
      <c r="ZC125" s="45"/>
      <c r="ZD125" s="45"/>
      <c r="ZE125" s="45"/>
      <c r="ZF125" s="45"/>
      <c r="ZG125" s="45"/>
      <c r="ZH125" s="45"/>
      <c r="ZI125" s="45"/>
      <c r="ZJ125" s="45"/>
      <c r="ZK125" s="45"/>
      <c r="ZL125" s="45"/>
      <c r="ZM125" s="45"/>
      <c r="ZN125" s="45"/>
      <c r="ZO125" s="45"/>
      <c r="ZP125" s="45"/>
      <c r="ZQ125" s="45"/>
      <c r="ZR125" s="45"/>
      <c r="ZS125" s="45"/>
      <c r="ZT125" s="45"/>
      <c r="ZU125" s="45"/>
      <c r="ZV125" s="45"/>
      <c r="ZW125" s="45"/>
      <c r="ZX125" s="45"/>
      <c r="ZY125" s="45"/>
      <c r="ZZ125" s="45"/>
      <c r="AAA125" s="45"/>
      <c r="AAB125" s="45"/>
      <c r="AAC125" s="45"/>
      <c r="AAD125" s="45"/>
      <c r="AAE125" s="45"/>
      <c r="AAF125" s="45"/>
      <c r="AAG125" s="45"/>
      <c r="AAH125" s="45"/>
      <c r="AAI125" s="45"/>
      <c r="AAJ125" s="45"/>
      <c r="AAK125" s="45"/>
      <c r="AAL125" s="45"/>
      <c r="AAM125" s="45"/>
      <c r="AAN125" s="45"/>
      <c r="AAO125" s="45"/>
      <c r="AAP125" s="45"/>
      <c r="AAQ125" s="45"/>
      <c r="AAR125" s="45"/>
      <c r="AAS125" s="45"/>
      <c r="AAT125" s="45"/>
      <c r="AAU125" s="45"/>
      <c r="AAV125" s="45"/>
      <c r="AAW125" s="45"/>
      <c r="AAX125" s="45"/>
      <c r="AAY125" s="45"/>
      <c r="AAZ125" s="45"/>
      <c r="ABA125" s="45"/>
      <c r="ABB125" s="45"/>
      <c r="ABC125" s="45"/>
      <c r="ABD125" s="45"/>
      <c r="ABE125" s="45"/>
      <c r="ABF125" s="45"/>
      <c r="ABG125" s="45"/>
      <c r="ABH125" s="45"/>
      <c r="ABI125" s="45"/>
      <c r="ABJ125" s="45"/>
      <c r="ABK125" s="45"/>
      <c r="ABL125" s="45"/>
      <c r="ABM125" s="45"/>
      <c r="ABN125" s="45"/>
      <c r="ABO125" s="45"/>
      <c r="ABP125" s="45"/>
      <c r="ABQ125" s="45"/>
      <c r="ABR125" s="45"/>
      <c r="ABS125" s="45"/>
      <c r="ABT125" s="45"/>
      <c r="ABU125" s="45"/>
      <c r="ABV125" s="45"/>
      <c r="ABW125" s="45"/>
      <c r="ABX125" s="45"/>
      <c r="ABY125" s="45"/>
      <c r="ABZ125" s="45"/>
      <c r="ACA125" s="45"/>
      <c r="ACB125" s="45"/>
      <c r="ACC125" s="45"/>
      <c r="ACD125" s="45"/>
      <c r="ACE125" s="45"/>
      <c r="ACF125" s="45"/>
      <c r="ACG125" s="45"/>
      <c r="ACH125" s="45"/>
      <c r="ACI125" s="45"/>
      <c r="ACJ125" s="45"/>
      <c r="ACK125" s="45"/>
      <c r="ACL125" s="45"/>
      <c r="ACM125" s="45"/>
      <c r="ACN125" s="45"/>
      <c r="ACO125" s="45"/>
      <c r="ACP125" s="45"/>
      <c r="ACQ125" s="45"/>
      <c r="ACR125" s="45"/>
      <c r="ACS125" s="45"/>
      <c r="ACT125" s="45"/>
      <c r="ACU125" s="45"/>
      <c r="ACV125" s="45"/>
      <c r="ACW125" s="45"/>
      <c r="ACX125" s="45"/>
      <c r="ACY125" s="45"/>
      <c r="ACZ125" s="45"/>
      <c r="ADA125" s="45"/>
      <c r="ADB125" s="45"/>
      <c r="ADC125" s="45"/>
      <c r="ADD125" s="45"/>
      <c r="ADE125" s="45"/>
      <c r="ADF125" s="45"/>
      <c r="ADG125" s="45"/>
      <c r="ADH125" s="45"/>
      <c r="ADI125" s="45"/>
      <c r="ADJ125" s="45"/>
      <c r="ADK125" s="45"/>
      <c r="ADL125" s="45"/>
      <c r="ADM125" s="45"/>
      <c r="ADN125" s="45"/>
      <c r="ADO125" s="45"/>
      <c r="ADP125" s="45"/>
      <c r="ADQ125" s="45"/>
      <c r="ADR125" s="45"/>
      <c r="ADS125" s="45"/>
      <c r="ADT125" s="45"/>
      <c r="ADU125" s="45"/>
      <c r="ADV125" s="45"/>
      <c r="ADW125" s="45"/>
      <c r="ADX125" s="45"/>
      <c r="ADY125" s="45"/>
      <c r="ADZ125" s="45"/>
      <c r="AEA125" s="45"/>
      <c r="AEB125" s="45"/>
      <c r="AEC125" s="45"/>
      <c r="AED125" s="45"/>
      <c r="AEE125" s="45"/>
      <c r="AEF125" s="45"/>
      <c r="AEG125" s="45"/>
      <c r="AEH125" s="45"/>
      <c r="AEI125" s="45"/>
      <c r="AEJ125" s="45"/>
      <c r="AEK125" s="45"/>
      <c r="AEL125" s="45"/>
      <c r="AEM125" s="45"/>
      <c r="AEN125" s="45"/>
      <c r="AEO125" s="45"/>
      <c r="AEP125" s="45"/>
      <c r="AEQ125" s="45"/>
      <c r="AER125" s="45"/>
      <c r="AES125" s="45"/>
      <c r="AET125" s="45"/>
      <c r="AEU125" s="45"/>
      <c r="AEV125" s="45"/>
      <c r="AEW125" s="45"/>
      <c r="AEX125" s="45"/>
      <c r="AEY125" s="45"/>
      <c r="AEZ125" s="45"/>
      <c r="AFA125" s="45"/>
      <c r="AFB125" s="45"/>
      <c r="AFC125" s="45"/>
      <c r="AFD125" s="45"/>
      <c r="AFE125" s="45"/>
      <c r="AFF125" s="45"/>
      <c r="AFG125" s="45"/>
      <c r="AFH125" s="45"/>
      <c r="AFI125" s="45"/>
      <c r="AFJ125" s="45"/>
      <c r="AFK125" s="45"/>
      <c r="AFL125" s="45"/>
      <c r="AFM125" s="45"/>
      <c r="AFN125" s="45"/>
      <c r="AFO125" s="45"/>
      <c r="AFP125" s="45"/>
      <c r="AFQ125" s="45"/>
      <c r="AFR125" s="45"/>
      <c r="AFS125" s="45"/>
      <c r="AFT125" s="45"/>
      <c r="AFU125" s="45"/>
      <c r="AFV125" s="45"/>
      <c r="AFW125" s="45"/>
      <c r="AFX125" s="45"/>
      <c r="AFY125" s="45"/>
      <c r="AFZ125" s="45"/>
      <c r="AGA125" s="45"/>
      <c r="AGB125" s="45"/>
      <c r="AGC125" s="45"/>
      <c r="AGD125" s="45"/>
      <c r="AGE125" s="45"/>
      <c r="AGF125" s="45"/>
      <c r="AGG125" s="45"/>
      <c r="AGH125" s="45"/>
      <c r="AGI125" s="45"/>
      <c r="AGJ125" s="45"/>
      <c r="AGK125" s="45"/>
      <c r="AGL125" s="45"/>
      <c r="AGM125" s="45"/>
      <c r="AGN125" s="45"/>
      <c r="AGO125" s="45"/>
      <c r="AGP125" s="45"/>
      <c r="AGQ125" s="45"/>
      <c r="AGR125" s="45"/>
      <c r="AGS125" s="45"/>
      <c r="AGT125" s="45"/>
      <c r="AGU125" s="45"/>
      <c r="AGV125" s="45"/>
      <c r="AGW125" s="45"/>
      <c r="AGX125" s="45"/>
      <c r="AGY125" s="45"/>
      <c r="AGZ125" s="45"/>
      <c r="AHA125" s="45"/>
      <c r="AHB125" s="45"/>
      <c r="AHC125" s="45"/>
      <c r="AHD125" s="45"/>
      <c r="AHE125" s="45"/>
      <c r="AHF125" s="45"/>
      <c r="AHG125" s="45"/>
      <c r="AHH125" s="45"/>
      <c r="AHI125" s="45"/>
      <c r="AHJ125" s="45"/>
      <c r="AHK125" s="45"/>
      <c r="AHL125" s="45"/>
      <c r="AHM125" s="45"/>
      <c r="AHN125" s="45"/>
      <c r="AHO125" s="45"/>
      <c r="AHP125" s="45"/>
      <c r="AHQ125" s="45"/>
      <c r="AHR125" s="45"/>
      <c r="AHS125" s="45"/>
      <c r="AHT125" s="45"/>
      <c r="AHU125" s="45"/>
      <c r="AHV125" s="45"/>
      <c r="AHW125" s="45"/>
      <c r="AHX125" s="45"/>
      <c r="AHY125" s="45"/>
      <c r="AHZ125" s="45"/>
      <c r="AIA125" s="45"/>
      <c r="AIB125" s="45"/>
      <c r="AIC125" s="45"/>
      <c r="AID125" s="45"/>
      <c r="AIE125" s="45"/>
      <c r="AIF125" s="45"/>
      <c r="AIG125" s="45"/>
      <c r="AIH125" s="45"/>
      <c r="AII125" s="45"/>
      <c r="AIJ125" s="45"/>
      <c r="AIK125" s="45"/>
      <c r="AIL125" s="45"/>
      <c r="AIM125" s="45"/>
      <c r="AIN125" s="45"/>
      <c r="AIO125" s="45"/>
      <c r="AIP125" s="45"/>
      <c r="AIQ125" s="45"/>
      <c r="AIR125" s="45"/>
      <c r="AIS125" s="45"/>
      <c r="AIT125" s="45"/>
      <c r="AIU125" s="45"/>
      <c r="AIV125" s="45"/>
      <c r="AIW125" s="45"/>
      <c r="AIX125" s="45"/>
      <c r="AIY125" s="45"/>
      <c r="AIZ125" s="45"/>
      <c r="AJA125" s="45"/>
      <c r="AJB125" s="45"/>
      <c r="AJC125" s="45"/>
      <c r="AJD125" s="45"/>
      <c r="AJE125" s="45"/>
      <c r="AJF125" s="45"/>
      <c r="AJG125" s="45"/>
      <c r="AJH125" s="45"/>
      <c r="AJI125" s="45"/>
      <c r="AJJ125" s="45"/>
      <c r="AJK125" s="45"/>
      <c r="AJL125" s="45"/>
      <c r="AJM125" s="45"/>
      <c r="AJN125" s="45"/>
      <c r="AJO125" s="45"/>
      <c r="AJP125" s="45"/>
      <c r="AJQ125" s="45"/>
      <c r="AJR125" s="45"/>
      <c r="AJS125" s="45"/>
      <c r="AJT125" s="45"/>
      <c r="AJU125" s="45"/>
      <c r="AJV125" s="45"/>
      <c r="AJW125" s="45"/>
      <c r="AJX125" s="45"/>
      <c r="AJY125" s="45"/>
      <c r="AJZ125" s="45"/>
      <c r="AKA125" s="45"/>
      <c r="AKB125" s="45"/>
      <c r="AKC125" s="45"/>
      <c r="AKD125" s="45"/>
      <c r="AKE125" s="45"/>
      <c r="AKF125" s="45"/>
      <c r="AKG125" s="45"/>
      <c r="AKH125" s="45"/>
      <c r="AKI125" s="45"/>
      <c r="AKJ125" s="45"/>
      <c r="AKK125" s="45"/>
      <c r="AKL125" s="45"/>
      <c r="AKM125" s="45"/>
      <c r="AKN125" s="45"/>
      <c r="AKO125" s="45"/>
      <c r="AKP125" s="45"/>
      <c r="AKQ125" s="45"/>
      <c r="AKR125" s="45"/>
      <c r="AKS125" s="45"/>
      <c r="AKT125" s="45"/>
    </row>
    <row r="126" spans="1:982" s="65" customFormat="1" ht="23.25" customHeight="1" x14ac:dyDescent="0.25">
      <c r="A126" s="41"/>
      <c r="B126" s="42"/>
      <c r="C126" s="31"/>
      <c r="D126" s="38"/>
      <c r="E126" s="39"/>
      <c r="F126" s="40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  <c r="LL126" s="45"/>
      <c r="LM126" s="45"/>
      <c r="LN126" s="45"/>
      <c r="LO126" s="45"/>
      <c r="LP126" s="45"/>
      <c r="LQ126" s="45"/>
      <c r="LR126" s="45"/>
      <c r="LS126" s="45"/>
      <c r="LT126" s="45"/>
      <c r="LU126" s="45"/>
      <c r="LV126" s="45"/>
      <c r="LW126" s="45"/>
      <c r="LX126" s="45"/>
      <c r="LY126" s="45"/>
      <c r="LZ126" s="45"/>
      <c r="MA126" s="45"/>
      <c r="MB126" s="45"/>
      <c r="MC126" s="45"/>
      <c r="MD126" s="45"/>
      <c r="ME126" s="45"/>
      <c r="MF126" s="45"/>
      <c r="MG126" s="45"/>
      <c r="MH126" s="45"/>
      <c r="MI126" s="45"/>
      <c r="MJ126" s="45"/>
      <c r="MK126" s="45"/>
      <c r="ML126" s="45"/>
      <c r="MM126" s="45"/>
      <c r="MN126" s="45"/>
      <c r="MO126" s="45"/>
      <c r="MP126" s="45"/>
      <c r="MQ126" s="45"/>
      <c r="MR126" s="45"/>
      <c r="MS126" s="45"/>
      <c r="MT126" s="45"/>
      <c r="MU126" s="45"/>
      <c r="MV126" s="45"/>
      <c r="MW126" s="45"/>
      <c r="MX126" s="45"/>
      <c r="MY126" s="45"/>
      <c r="MZ126" s="45"/>
      <c r="NA126" s="45"/>
      <c r="NB126" s="45"/>
      <c r="NC126" s="45"/>
      <c r="ND126" s="45"/>
      <c r="NE126" s="45"/>
      <c r="NF126" s="45"/>
      <c r="NG126" s="45"/>
      <c r="NH126" s="45"/>
      <c r="NI126" s="45"/>
      <c r="NJ126" s="45"/>
      <c r="NK126" s="45"/>
      <c r="NL126" s="45"/>
      <c r="NM126" s="45"/>
      <c r="NN126" s="45"/>
      <c r="NO126" s="45"/>
      <c r="NP126" s="45"/>
      <c r="NQ126" s="45"/>
      <c r="NR126" s="45"/>
      <c r="NS126" s="45"/>
      <c r="NT126" s="45"/>
      <c r="NU126" s="45"/>
      <c r="NV126" s="45"/>
      <c r="NW126" s="45"/>
      <c r="NX126" s="45"/>
      <c r="NY126" s="45"/>
      <c r="NZ126" s="45"/>
      <c r="OA126" s="45"/>
      <c r="OB126" s="45"/>
      <c r="OC126" s="45"/>
      <c r="OD126" s="45"/>
      <c r="OE126" s="45"/>
      <c r="OF126" s="45"/>
      <c r="OG126" s="45"/>
      <c r="OH126" s="45"/>
      <c r="OI126" s="45"/>
      <c r="OJ126" s="45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  <c r="UF126" s="45"/>
      <c r="UG126" s="45"/>
      <c r="UH126" s="45"/>
      <c r="UI126" s="45"/>
      <c r="UJ126" s="45"/>
      <c r="UK126" s="45"/>
      <c r="UL126" s="45"/>
      <c r="UM126" s="45"/>
      <c r="UN126" s="45"/>
      <c r="UO126" s="45"/>
      <c r="UP126" s="45"/>
      <c r="UQ126" s="45"/>
      <c r="UR126" s="45"/>
      <c r="US126" s="45"/>
      <c r="UT126" s="45"/>
      <c r="UU126" s="45"/>
      <c r="UV126" s="45"/>
      <c r="UW126" s="45"/>
      <c r="UX126" s="45"/>
      <c r="UY126" s="45"/>
      <c r="UZ126" s="45"/>
      <c r="VA126" s="45"/>
      <c r="VB126" s="45"/>
      <c r="VC126" s="45"/>
      <c r="VD126" s="45"/>
      <c r="VE126" s="45"/>
      <c r="VF126" s="45"/>
      <c r="VG126" s="45"/>
      <c r="VH126" s="45"/>
      <c r="VI126" s="45"/>
      <c r="VJ126" s="45"/>
      <c r="VK126" s="45"/>
      <c r="VL126" s="45"/>
      <c r="VM126" s="45"/>
      <c r="VN126" s="45"/>
      <c r="VO126" s="45"/>
      <c r="VP126" s="45"/>
      <c r="VQ126" s="45"/>
      <c r="VR126" s="45"/>
      <c r="VS126" s="45"/>
      <c r="VT126" s="45"/>
      <c r="VU126" s="45"/>
      <c r="VV126" s="45"/>
      <c r="VW126" s="45"/>
      <c r="VX126" s="45"/>
      <c r="VY126" s="45"/>
      <c r="VZ126" s="45"/>
      <c r="WA126" s="45"/>
      <c r="WB126" s="45"/>
      <c r="WC126" s="45"/>
      <c r="WD126" s="45"/>
      <c r="WE126" s="45"/>
      <c r="WF126" s="45"/>
      <c r="WG126" s="45"/>
      <c r="WH126" s="45"/>
      <c r="WI126" s="45"/>
      <c r="WJ126" s="45"/>
      <c r="WK126" s="45"/>
      <c r="WL126" s="45"/>
      <c r="WM126" s="45"/>
      <c r="WN126" s="45"/>
      <c r="WO126" s="45"/>
      <c r="WP126" s="45"/>
      <c r="WQ126" s="45"/>
      <c r="WR126" s="45"/>
      <c r="WS126" s="45"/>
      <c r="WT126" s="45"/>
      <c r="WU126" s="45"/>
      <c r="WV126" s="45"/>
      <c r="WW126" s="45"/>
      <c r="WX126" s="45"/>
      <c r="WY126" s="45"/>
      <c r="WZ126" s="45"/>
      <c r="XA126" s="45"/>
      <c r="XB126" s="45"/>
      <c r="XC126" s="45"/>
      <c r="XD126" s="45"/>
      <c r="XE126" s="45"/>
      <c r="XF126" s="45"/>
      <c r="XG126" s="45"/>
      <c r="XH126" s="45"/>
      <c r="XI126" s="45"/>
      <c r="XJ126" s="45"/>
      <c r="XK126" s="45"/>
      <c r="XL126" s="45"/>
      <c r="XM126" s="45"/>
      <c r="XN126" s="45"/>
      <c r="XO126" s="45"/>
      <c r="XP126" s="45"/>
      <c r="XQ126" s="45"/>
      <c r="XR126" s="45"/>
      <c r="XS126" s="45"/>
      <c r="XT126" s="45"/>
      <c r="XU126" s="45"/>
      <c r="XV126" s="45"/>
      <c r="XW126" s="45"/>
      <c r="XX126" s="45"/>
      <c r="XY126" s="45"/>
      <c r="XZ126" s="45"/>
      <c r="YA126" s="45"/>
      <c r="YB126" s="45"/>
      <c r="YC126" s="45"/>
      <c r="YD126" s="45"/>
      <c r="YE126" s="45"/>
      <c r="YF126" s="45"/>
      <c r="YG126" s="45"/>
      <c r="YH126" s="45"/>
      <c r="YI126" s="45"/>
      <c r="YJ126" s="45"/>
      <c r="YK126" s="45"/>
      <c r="YL126" s="45"/>
      <c r="YM126" s="45"/>
      <c r="YN126" s="45"/>
      <c r="YO126" s="45"/>
      <c r="YP126" s="45"/>
      <c r="YQ126" s="45"/>
      <c r="YR126" s="45"/>
      <c r="YS126" s="45"/>
      <c r="YT126" s="45"/>
      <c r="YU126" s="45"/>
      <c r="YV126" s="45"/>
      <c r="YW126" s="45"/>
      <c r="YX126" s="45"/>
      <c r="YY126" s="45"/>
      <c r="YZ126" s="45"/>
      <c r="ZA126" s="45"/>
      <c r="ZB126" s="45"/>
      <c r="ZC126" s="45"/>
      <c r="ZD126" s="45"/>
      <c r="ZE126" s="45"/>
      <c r="ZF126" s="45"/>
      <c r="ZG126" s="45"/>
      <c r="ZH126" s="45"/>
      <c r="ZI126" s="45"/>
      <c r="ZJ126" s="45"/>
      <c r="ZK126" s="45"/>
      <c r="ZL126" s="45"/>
      <c r="ZM126" s="45"/>
      <c r="ZN126" s="45"/>
      <c r="ZO126" s="45"/>
      <c r="ZP126" s="45"/>
      <c r="ZQ126" s="45"/>
      <c r="ZR126" s="45"/>
      <c r="ZS126" s="45"/>
      <c r="ZT126" s="45"/>
      <c r="ZU126" s="45"/>
      <c r="ZV126" s="45"/>
      <c r="ZW126" s="45"/>
      <c r="ZX126" s="45"/>
      <c r="ZY126" s="45"/>
      <c r="ZZ126" s="45"/>
      <c r="AAA126" s="45"/>
      <c r="AAB126" s="45"/>
      <c r="AAC126" s="45"/>
      <c r="AAD126" s="45"/>
      <c r="AAE126" s="45"/>
      <c r="AAF126" s="45"/>
      <c r="AAG126" s="45"/>
      <c r="AAH126" s="45"/>
      <c r="AAI126" s="45"/>
      <c r="AAJ126" s="45"/>
      <c r="AAK126" s="45"/>
      <c r="AAL126" s="45"/>
      <c r="AAM126" s="45"/>
      <c r="AAN126" s="45"/>
      <c r="AAO126" s="45"/>
      <c r="AAP126" s="45"/>
      <c r="AAQ126" s="45"/>
      <c r="AAR126" s="45"/>
      <c r="AAS126" s="45"/>
      <c r="AAT126" s="45"/>
      <c r="AAU126" s="45"/>
      <c r="AAV126" s="45"/>
      <c r="AAW126" s="45"/>
      <c r="AAX126" s="45"/>
      <c r="AAY126" s="45"/>
      <c r="AAZ126" s="45"/>
      <c r="ABA126" s="45"/>
      <c r="ABB126" s="45"/>
      <c r="ABC126" s="45"/>
      <c r="ABD126" s="45"/>
      <c r="ABE126" s="45"/>
      <c r="ABF126" s="45"/>
      <c r="ABG126" s="45"/>
      <c r="ABH126" s="45"/>
      <c r="ABI126" s="45"/>
      <c r="ABJ126" s="45"/>
      <c r="ABK126" s="45"/>
      <c r="ABL126" s="45"/>
      <c r="ABM126" s="45"/>
      <c r="ABN126" s="45"/>
      <c r="ABO126" s="45"/>
      <c r="ABP126" s="45"/>
      <c r="ABQ126" s="45"/>
      <c r="ABR126" s="45"/>
      <c r="ABS126" s="45"/>
      <c r="ABT126" s="45"/>
      <c r="ABU126" s="45"/>
      <c r="ABV126" s="45"/>
      <c r="ABW126" s="45"/>
      <c r="ABX126" s="45"/>
      <c r="ABY126" s="45"/>
      <c r="ABZ126" s="45"/>
      <c r="ACA126" s="45"/>
      <c r="ACB126" s="45"/>
      <c r="ACC126" s="45"/>
      <c r="ACD126" s="45"/>
      <c r="ACE126" s="45"/>
      <c r="ACF126" s="45"/>
      <c r="ACG126" s="45"/>
      <c r="ACH126" s="45"/>
      <c r="ACI126" s="45"/>
      <c r="ACJ126" s="45"/>
      <c r="ACK126" s="45"/>
      <c r="ACL126" s="45"/>
      <c r="ACM126" s="45"/>
      <c r="ACN126" s="45"/>
      <c r="ACO126" s="45"/>
      <c r="ACP126" s="45"/>
      <c r="ACQ126" s="45"/>
      <c r="ACR126" s="45"/>
      <c r="ACS126" s="45"/>
      <c r="ACT126" s="45"/>
      <c r="ACU126" s="45"/>
      <c r="ACV126" s="45"/>
      <c r="ACW126" s="45"/>
      <c r="ACX126" s="45"/>
      <c r="ACY126" s="45"/>
      <c r="ACZ126" s="45"/>
      <c r="ADA126" s="45"/>
      <c r="ADB126" s="45"/>
      <c r="ADC126" s="45"/>
      <c r="ADD126" s="45"/>
      <c r="ADE126" s="45"/>
      <c r="ADF126" s="45"/>
      <c r="ADG126" s="45"/>
      <c r="ADH126" s="45"/>
      <c r="ADI126" s="45"/>
      <c r="ADJ126" s="45"/>
      <c r="ADK126" s="45"/>
      <c r="ADL126" s="45"/>
      <c r="ADM126" s="45"/>
      <c r="ADN126" s="45"/>
      <c r="ADO126" s="45"/>
      <c r="ADP126" s="45"/>
      <c r="ADQ126" s="45"/>
      <c r="ADR126" s="45"/>
      <c r="ADS126" s="45"/>
      <c r="ADT126" s="45"/>
      <c r="ADU126" s="45"/>
      <c r="ADV126" s="45"/>
      <c r="ADW126" s="45"/>
      <c r="ADX126" s="45"/>
      <c r="ADY126" s="45"/>
      <c r="ADZ126" s="45"/>
      <c r="AEA126" s="45"/>
      <c r="AEB126" s="45"/>
      <c r="AEC126" s="45"/>
      <c r="AED126" s="45"/>
      <c r="AEE126" s="45"/>
      <c r="AEF126" s="45"/>
      <c r="AEG126" s="45"/>
      <c r="AEH126" s="45"/>
      <c r="AEI126" s="45"/>
      <c r="AEJ126" s="45"/>
      <c r="AEK126" s="45"/>
      <c r="AEL126" s="45"/>
      <c r="AEM126" s="45"/>
      <c r="AEN126" s="45"/>
      <c r="AEO126" s="45"/>
      <c r="AEP126" s="45"/>
      <c r="AEQ126" s="45"/>
      <c r="AER126" s="45"/>
      <c r="AES126" s="45"/>
      <c r="AET126" s="45"/>
      <c r="AEU126" s="45"/>
      <c r="AEV126" s="45"/>
      <c r="AEW126" s="45"/>
      <c r="AEX126" s="45"/>
      <c r="AEY126" s="45"/>
      <c r="AEZ126" s="45"/>
      <c r="AFA126" s="45"/>
      <c r="AFB126" s="45"/>
      <c r="AFC126" s="45"/>
      <c r="AFD126" s="45"/>
      <c r="AFE126" s="45"/>
      <c r="AFF126" s="45"/>
      <c r="AFG126" s="45"/>
      <c r="AFH126" s="45"/>
      <c r="AFI126" s="45"/>
      <c r="AFJ126" s="45"/>
      <c r="AFK126" s="45"/>
      <c r="AFL126" s="45"/>
      <c r="AFM126" s="45"/>
      <c r="AFN126" s="45"/>
      <c r="AFO126" s="45"/>
      <c r="AFP126" s="45"/>
      <c r="AFQ126" s="45"/>
      <c r="AFR126" s="45"/>
      <c r="AFS126" s="45"/>
      <c r="AFT126" s="45"/>
      <c r="AFU126" s="45"/>
      <c r="AFV126" s="45"/>
      <c r="AFW126" s="45"/>
      <c r="AFX126" s="45"/>
      <c r="AFY126" s="45"/>
      <c r="AFZ126" s="45"/>
      <c r="AGA126" s="45"/>
      <c r="AGB126" s="45"/>
      <c r="AGC126" s="45"/>
      <c r="AGD126" s="45"/>
      <c r="AGE126" s="45"/>
      <c r="AGF126" s="45"/>
      <c r="AGG126" s="45"/>
      <c r="AGH126" s="45"/>
      <c r="AGI126" s="45"/>
      <c r="AGJ126" s="45"/>
      <c r="AGK126" s="45"/>
      <c r="AGL126" s="45"/>
      <c r="AGM126" s="45"/>
      <c r="AGN126" s="45"/>
      <c r="AGO126" s="45"/>
      <c r="AGP126" s="45"/>
      <c r="AGQ126" s="45"/>
      <c r="AGR126" s="45"/>
      <c r="AGS126" s="45"/>
      <c r="AGT126" s="45"/>
      <c r="AGU126" s="45"/>
      <c r="AGV126" s="45"/>
      <c r="AGW126" s="45"/>
      <c r="AGX126" s="45"/>
      <c r="AGY126" s="45"/>
      <c r="AGZ126" s="45"/>
      <c r="AHA126" s="45"/>
      <c r="AHB126" s="45"/>
      <c r="AHC126" s="45"/>
      <c r="AHD126" s="45"/>
      <c r="AHE126" s="45"/>
      <c r="AHF126" s="45"/>
      <c r="AHG126" s="45"/>
      <c r="AHH126" s="45"/>
      <c r="AHI126" s="45"/>
      <c r="AHJ126" s="45"/>
      <c r="AHK126" s="45"/>
      <c r="AHL126" s="45"/>
      <c r="AHM126" s="45"/>
      <c r="AHN126" s="45"/>
      <c r="AHO126" s="45"/>
      <c r="AHP126" s="45"/>
      <c r="AHQ126" s="45"/>
      <c r="AHR126" s="45"/>
      <c r="AHS126" s="45"/>
      <c r="AHT126" s="45"/>
      <c r="AHU126" s="45"/>
      <c r="AHV126" s="45"/>
      <c r="AHW126" s="45"/>
      <c r="AHX126" s="45"/>
      <c r="AHY126" s="45"/>
      <c r="AHZ126" s="45"/>
      <c r="AIA126" s="45"/>
      <c r="AIB126" s="45"/>
      <c r="AIC126" s="45"/>
      <c r="AID126" s="45"/>
      <c r="AIE126" s="45"/>
      <c r="AIF126" s="45"/>
      <c r="AIG126" s="45"/>
      <c r="AIH126" s="45"/>
      <c r="AII126" s="45"/>
      <c r="AIJ126" s="45"/>
      <c r="AIK126" s="45"/>
      <c r="AIL126" s="45"/>
      <c r="AIM126" s="45"/>
      <c r="AIN126" s="45"/>
      <c r="AIO126" s="45"/>
      <c r="AIP126" s="45"/>
      <c r="AIQ126" s="45"/>
      <c r="AIR126" s="45"/>
      <c r="AIS126" s="45"/>
      <c r="AIT126" s="45"/>
      <c r="AIU126" s="45"/>
      <c r="AIV126" s="45"/>
      <c r="AIW126" s="45"/>
      <c r="AIX126" s="45"/>
      <c r="AIY126" s="45"/>
      <c r="AIZ126" s="45"/>
      <c r="AJA126" s="45"/>
      <c r="AJB126" s="45"/>
      <c r="AJC126" s="45"/>
      <c r="AJD126" s="45"/>
      <c r="AJE126" s="45"/>
      <c r="AJF126" s="45"/>
      <c r="AJG126" s="45"/>
      <c r="AJH126" s="45"/>
      <c r="AJI126" s="45"/>
      <c r="AJJ126" s="45"/>
      <c r="AJK126" s="45"/>
      <c r="AJL126" s="45"/>
      <c r="AJM126" s="45"/>
      <c r="AJN126" s="45"/>
      <c r="AJO126" s="45"/>
      <c r="AJP126" s="45"/>
      <c r="AJQ126" s="45"/>
      <c r="AJR126" s="45"/>
      <c r="AJS126" s="45"/>
      <c r="AJT126" s="45"/>
      <c r="AJU126" s="45"/>
      <c r="AJV126" s="45"/>
      <c r="AJW126" s="45"/>
      <c r="AJX126" s="45"/>
      <c r="AJY126" s="45"/>
      <c r="AJZ126" s="45"/>
      <c r="AKA126" s="45"/>
      <c r="AKB126" s="45"/>
      <c r="AKC126" s="45"/>
      <c r="AKD126" s="45"/>
      <c r="AKE126" s="45"/>
      <c r="AKF126" s="45"/>
      <c r="AKG126" s="45"/>
      <c r="AKH126" s="45"/>
      <c r="AKI126" s="45"/>
      <c r="AKJ126" s="45"/>
      <c r="AKK126" s="45"/>
      <c r="AKL126" s="45"/>
      <c r="AKM126" s="45"/>
      <c r="AKN126" s="45"/>
      <c r="AKO126" s="45"/>
      <c r="AKP126" s="45"/>
      <c r="AKQ126" s="45"/>
      <c r="AKR126" s="45"/>
      <c r="AKS126" s="45"/>
      <c r="AKT126" s="45"/>
    </row>
    <row r="127" spans="1:982" ht="23.25" customHeight="1" x14ac:dyDescent="0.25">
      <c r="A127" s="31"/>
      <c r="B127" s="32"/>
      <c r="C127" s="116" t="s">
        <v>37</v>
      </c>
      <c r="D127" s="116"/>
      <c r="E127" s="116"/>
      <c r="F127" s="35"/>
    </row>
    <row r="128" spans="1:982" ht="23.25" customHeight="1" x14ac:dyDescent="0.25">
      <c r="A128" s="31"/>
      <c r="B128" s="32"/>
      <c r="C128" s="116" t="s">
        <v>38</v>
      </c>
      <c r="D128" s="116"/>
      <c r="E128" s="116"/>
      <c r="F128" s="35"/>
    </row>
    <row r="129" spans="1:982" ht="23.25" customHeight="1" x14ac:dyDescent="0.25">
      <c r="A129" s="31"/>
      <c r="B129" s="32"/>
      <c r="C129" s="116" t="s">
        <v>39</v>
      </c>
      <c r="D129" s="116"/>
      <c r="E129" s="116"/>
      <c r="F129" s="35"/>
    </row>
    <row r="130" spans="1:982" s="65" customFormat="1" ht="23.25" customHeight="1" x14ac:dyDescent="0.25">
      <c r="A130" s="41"/>
      <c r="B130" s="42"/>
      <c r="C130" s="43"/>
      <c r="D130" s="43"/>
      <c r="E130" s="43"/>
      <c r="F130" s="44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  <c r="LL130" s="45"/>
      <c r="LM130" s="45"/>
      <c r="LN130" s="45"/>
      <c r="LO130" s="45"/>
      <c r="LP130" s="45"/>
      <c r="LQ130" s="45"/>
      <c r="LR130" s="45"/>
      <c r="LS130" s="45"/>
      <c r="LT130" s="45"/>
      <c r="LU130" s="45"/>
      <c r="LV130" s="45"/>
      <c r="LW130" s="45"/>
      <c r="LX130" s="45"/>
      <c r="LY130" s="45"/>
      <c r="LZ130" s="45"/>
      <c r="MA130" s="45"/>
      <c r="MB130" s="45"/>
      <c r="MC130" s="45"/>
      <c r="MD130" s="45"/>
      <c r="ME130" s="45"/>
      <c r="MF130" s="45"/>
      <c r="MG130" s="45"/>
      <c r="MH130" s="45"/>
      <c r="MI130" s="45"/>
      <c r="MJ130" s="45"/>
      <c r="MK130" s="45"/>
      <c r="ML130" s="45"/>
      <c r="MM130" s="45"/>
      <c r="MN130" s="45"/>
      <c r="MO130" s="45"/>
      <c r="MP130" s="45"/>
      <c r="MQ130" s="45"/>
      <c r="MR130" s="45"/>
      <c r="MS130" s="45"/>
      <c r="MT130" s="45"/>
      <c r="MU130" s="45"/>
      <c r="MV130" s="45"/>
      <c r="MW130" s="45"/>
      <c r="MX130" s="45"/>
      <c r="MY130" s="45"/>
      <c r="MZ130" s="45"/>
      <c r="NA130" s="45"/>
      <c r="NB130" s="45"/>
      <c r="NC130" s="45"/>
      <c r="ND130" s="45"/>
      <c r="NE130" s="45"/>
      <c r="NF130" s="45"/>
      <c r="NG130" s="45"/>
      <c r="NH130" s="45"/>
      <c r="NI130" s="45"/>
      <c r="NJ130" s="45"/>
      <c r="NK130" s="45"/>
      <c r="NL130" s="45"/>
      <c r="NM130" s="45"/>
      <c r="NN130" s="45"/>
      <c r="NO130" s="45"/>
      <c r="NP130" s="45"/>
      <c r="NQ130" s="45"/>
      <c r="NR130" s="45"/>
      <c r="NS130" s="45"/>
      <c r="NT130" s="45"/>
      <c r="NU130" s="45"/>
      <c r="NV130" s="45"/>
      <c r="NW130" s="45"/>
      <c r="NX130" s="45"/>
      <c r="NY130" s="45"/>
      <c r="NZ130" s="45"/>
      <c r="OA130" s="45"/>
      <c r="OB130" s="45"/>
      <c r="OC130" s="45"/>
      <c r="OD130" s="45"/>
      <c r="OE130" s="45"/>
      <c r="OF130" s="45"/>
      <c r="OG130" s="45"/>
      <c r="OH130" s="45"/>
      <c r="OI130" s="45"/>
      <c r="OJ130" s="45"/>
      <c r="OK130" s="45"/>
      <c r="OL130" s="45"/>
      <c r="OM130" s="45"/>
      <c r="ON130" s="45"/>
      <c r="OO130" s="45"/>
      <c r="OP130" s="45"/>
      <c r="OQ130" s="45"/>
      <c r="OR130" s="45"/>
      <c r="OS130" s="45"/>
      <c r="OT130" s="45"/>
      <c r="OU130" s="45"/>
      <c r="OV130" s="45"/>
      <c r="OW130" s="45"/>
      <c r="OX130" s="45"/>
      <c r="OY130" s="45"/>
      <c r="OZ130" s="45"/>
      <c r="PA130" s="45"/>
      <c r="PB130" s="45"/>
      <c r="PC130" s="45"/>
      <c r="PD130" s="45"/>
      <c r="PE130" s="45"/>
      <c r="PF130" s="45"/>
      <c r="PG130" s="45"/>
      <c r="PH130" s="45"/>
      <c r="PI130" s="45"/>
      <c r="PJ130" s="45"/>
      <c r="PK130" s="45"/>
      <c r="PL130" s="45"/>
      <c r="PM130" s="45"/>
      <c r="PN130" s="45"/>
      <c r="PO130" s="45"/>
      <c r="PP130" s="45"/>
      <c r="PQ130" s="45"/>
      <c r="PR130" s="45"/>
      <c r="PS130" s="45"/>
      <c r="PT130" s="45"/>
      <c r="PU130" s="45"/>
      <c r="PV130" s="45"/>
      <c r="PW130" s="45"/>
      <c r="PX130" s="45"/>
      <c r="PY130" s="45"/>
      <c r="PZ130" s="45"/>
      <c r="QA130" s="45"/>
      <c r="QB130" s="45"/>
      <c r="QC130" s="45"/>
      <c r="QD130" s="45"/>
      <c r="QE130" s="45"/>
      <c r="QF130" s="45"/>
      <c r="QG130" s="45"/>
      <c r="QH130" s="45"/>
      <c r="QI130" s="45"/>
      <c r="QJ130" s="45"/>
      <c r="QK130" s="45"/>
      <c r="QL130" s="45"/>
      <c r="QM130" s="45"/>
      <c r="QN130" s="45"/>
      <c r="QO130" s="45"/>
      <c r="QP130" s="45"/>
      <c r="QQ130" s="45"/>
      <c r="QR130" s="45"/>
      <c r="QS130" s="45"/>
      <c r="QT130" s="45"/>
      <c r="QU130" s="45"/>
      <c r="QV130" s="45"/>
      <c r="QW130" s="45"/>
      <c r="QX130" s="45"/>
      <c r="QY130" s="45"/>
      <c r="QZ130" s="45"/>
      <c r="RA130" s="45"/>
      <c r="RB130" s="45"/>
      <c r="RC130" s="45"/>
      <c r="RD130" s="45"/>
      <c r="RE130" s="45"/>
      <c r="RF130" s="45"/>
      <c r="RG130" s="45"/>
      <c r="RH130" s="45"/>
      <c r="RI130" s="45"/>
      <c r="RJ130" s="45"/>
      <c r="RK130" s="45"/>
      <c r="RL130" s="45"/>
      <c r="RM130" s="45"/>
      <c r="RN130" s="45"/>
      <c r="RO130" s="45"/>
      <c r="RP130" s="45"/>
      <c r="RQ130" s="45"/>
      <c r="RR130" s="45"/>
      <c r="RS130" s="45"/>
      <c r="RT130" s="45"/>
      <c r="RU130" s="45"/>
      <c r="RV130" s="45"/>
      <c r="RW130" s="45"/>
      <c r="RX130" s="45"/>
      <c r="RY130" s="45"/>
      <c r="RZ130" s="45"/>
      <c r="SA130" s="45"/>
      <c r="SB130" s="45"/>
      <c r="SC130" s="45"/>
      <c r="SD130" s="45"/>
      <c r="SE130" s="45"/>
      <c r="SF130" s="45"/>
      <c r="SG130" s="45"/>
      <c r="SH130" s="45"/>
      <c r="SI130" s="45"/>
      <c r="SJ130" s="45"/>
      <c r="SK130" s="45"/>
      <c r="SL130" s="45"/>
      <c r="SM130" s="45"/>
      <c r="SN130" s="45"/>
      <c r="SO130" s="45"/>
      <c r="SP130" s="45"/>
      <c r="SQ130" s="45"/>
      <c r="SR130" s="45"/>
      <c r="SS130" s="45"/>
      <c r="ST130" s="45"/>
      <c r="SU130" s="45"/>
      <c r="SV130" s="45"/>
      <c r="SW130" s="45"/>
      <c r="SX130" s="45"/>
      <c r="SY130" s="45"/>
      <c r="SZ130" s="45"/>
      <c r="TA130" s="45"/>
      <c r="TB130" s="45"/>
      <c r="TC130" s="45"/>
      <c r="TD130" s="45"/>
      <c r="TE130" s="45"/>
      <c r="TF130" s="45"/>
      <c r="TG130" s="45"/>
      <c r="TH130" s="45"/>
      <c r="TI130" s="45"/>
      <c r="TJ130" s="45"/>
      <c r="TK130" s="45"/>
      <c r="TL130" s="45"/>
      <c r="TM130" s="45"/>
      <c r="TN130" s="45"/>
      <c r="TO130" s="45"/>
      <c r="TP130" s="45"/>
      <c r="TQ130" s="45"/>
      <c r="TR130" s="45"/>
      <c r="TS130" s="45"/>
      <c r="TT130" s="45"/>
      <c r="TU130" s="45"/>
      <c r="TV130" s="45"/>
      <c r="TW130" s="45"/>
      <c r="TX130" s="45"/>
      <c r="TY130" s="45"/>
      <c r="TZ130" s="45"/>
      <c r="UA130" s="45"/>
      <c r="UB130" s="45"/>
      <c r="UC130" s="45"/>
      <c r="UD130" s="45"/>
      <c r="UE130" s="45"/>
      <c r="UF130" s="45"/>
      <c r="UG130" s="45"/>
      <c r="UH130" s="45"/>
      <c r="UI130" s="45"/>
      <c r="UJ130" s="45"/>
      <c r="UK130" s="45"/>
      <c r="UL130" s="45"/>
      <c r="UM130" s="45"/>
      <c r="UN130" s="45"/>
      <c r="UO130" s="45"/>
      <c r="UP130" s="45"/>
      <c r="UQ130" s="45"/>
      <c r="UR130" s="45"/>
      <c r="US130" s="45"/>
      <c r="UT130" s="45"/>
      <c r="UU130" s="45"/>
      <c r="UV130" s="45"/>
      <c r="UW130" s="45"/>
      <c r="UX130" s="45"/>
      <c r="UY130" s="45"/>
      <c r="UZ130" s="45"/>
      <c r="VA130" s="45"/>
      <c r="VB130" s="45"/>
      <c r="VC130" s="45"/>
      <c r="VD130" s="45"/>
      <c r="VE130" s="45"/>
      <c r="VF130" s="45"/>
      <c r="VG130" s="45"/>
      <c r="VH130" s="45"/>
      <c r="VI130" s="45"/>
      <c r="VJ130" s="45"/>
      <c r="VK130" s="45"/>
      <c r="VL130" s="45"/>
      <c r="VM130" s="45"/>
      <c r="VN130" s="45"/>
      <c r="VO130" s="45"/>
      <c r="VP130" s="45"/>
      <c r="VQ130" s="45"/>
      <c r="VR130" s="45"/>
      <c r="VS130" s="45"/>
      <c r="VT130" s="45"/>
      <c r="VU130" s="45"/>
      <c r="VV130" s="45"/>
      <c r="VW130" s="45"/>
      <c r="VX130" s="45"/>
      <c r="VY130" s="45"/>
      <c r="VZ130" s="45"/>
      <c r="WA130" s="45"/>
      <c r="WB130" s="45"/>
      <c r="WC130" s="45"/>
      <c r="WD130" s="45"/>
      <c r="WE130" s="45"/>
      <c r="WF130" s="45"/>
      <c r="WG130" s="45"/>
      <c r="WH130" s="45"/>
      <c r="WI130" s="45"/>
      <c r="WJ130" s="45"/>
      <c r="WK130" s="45"/>
      <c r="WL130" s="45"/>
      <c r="WM130" s="45"/>
      <c r="WN130" s="45"/>
      <c r="WO130" s="45"/>
      <c r="WP130" s="45"/>
      <c r="WQ130" s="45"/>
      <c r="WR130" s="45"/>
      <c r="WS130" s="45"/>
      <c r="WT130" s="45"/>
      <c r="WU130" s="45"/>
      <c r="WV130" s="45"/>
      <c r="WW130" s="45"/>
      <c r="WX130" s="45"/>
      <c r="WY130" s="45"/>
      <c r="WZ130" s="45"/>
      <c r="XA130" s="45"/>
      <c r="XB130" s="45"/>
      <c r="XC130" s="45"/>
      <c r="XD130" s="45"/>
      <c r="XE130" s="45"/>
      <c r="XF130" s="45"/>
      <c r="XG130" s="45"/>
      <c r="XH130" s="45"/>
      <c r="XI130" s="45"/>
      <c r="XJ130" s="45"/>
      <c r="XK130" s="45"/>
      <c r="XL130" s="45"/>
      <c r="XM130" s="45"/>
      <c r="XN130" s="45"/>
      <c r="XO130" s="45"/>
      <c r="XP130" s="45"/>
      <c r="XQ130" s="45"/>
      <c r="XR130" s="45"/>
      <c r="XS130" s="45"/>
      <c r="XT130" s="45"/>
      <c r="XU130" s="45"/>
      <c r="XV130" s="45"/>
      <c r="XW130" s="45"/>
      <c r="XX130" s="45"/>
      <c r="XY130" s="45"/>
      <c r="XZ130" s="45"/>
      <c r="YA130" s="45"/>
      <c r="YB130" s="45"/>
      <c r="YC130" s="45"/>
      <c r="YD130" s="45"/>
      <c r="YE130" s="45"/>
      <c r="YF130" s="45"/>
      <c r="YG130" s="45"/>
      <c r="YH130" s="45"/>
      <c r="YI130" s="45"/>
      <c r="YJ130" s="45"/>
      <c r="YK130" s="45"/>
      <c r="YL130" s="45"/>
      <c r="YM130" s="45"/>
      <c r="YN130" s="45"/>
      <c r="YO130" s="45"/>
      <c r="YP130" s="45"/>
      <c r="YQ130" s="45"/>
      <c r="YR130" s="45"/>
      <c r="YS130" s="45"/>
      <c r="YT130" s="45"/>
      <c r="YU130" s="45"/>
      <c r="YV130" s="45"/>
      <c r="YW130" s="45"/>
      <c r="YX130" s="45"/>
      <c r="YY130" s="45"/>
      <c r="YZ130" s="45"/>
      <c r="ZA130" s="45"/>
      <c r="ZB130" s="45"/>
      <c r="ZC130" s="45"/>
      <c r="ZD130" s="45"/>
      <c r="ZE130" s="45"/>
      <c r="ZF130" s="45"/>
      <c r="ZG130" s="45"/>
      <c r="ZH130" s="45"/>
      <c r="ZI130" s="45"/>
      <c r="ZJ130" s="45"/>
      <c r="ZK130" s="45"/>
      <c r="ZL130" s="45"/>
      <c r="ZM130" s="45"/>
      <c r="ZN130" s="45"/>
      <c r="ZO130" s="45"/>
      <c r="ZP130" s="45"/>
      <c r="ZQ130" s="45"/>
      <c r="ZR130" s="45"/>
      <c r="ZS130" s="45"/>
      <c r="ZT130" s="45"/>
      <c r="ZU130" s="45"/>
      <c r="ZV130" s="45"/>
      <c r="ZW130" s="45"/>
      <c r="ZX130" s="45"/>
      <c r="ZY130" s="45"/>
      <c r="ZZ130" s="45"/>
      <c r="AAA130" s="45"/>
      <c r="AAB130" s="45"/>
      <c r="AAC130" s="45"/>
      <c r="AAD130" s="45"/>
      <c r="AAE130" s="45"/>
      <c r="AAF130" s="45"/>
      <c r="AAG130" s="45"/>
      <c r="AAH130" s="45"/>
      <c r="AAI130" s="45"/>
      <c r="AAJ130" s="45"/>
      <c r="AAK130" s="45"/>
      <c r="AAL130" s="45"/>
      <c r="AAM130" s="45"/>
      <c r="AAN130" s="45"/>
      <c r="AAO130" s="45"/>
      <c r="AAP130" s="45"/>
      <c r="AAQ130" s="45"/>
      <c r="AAR130" s="45"/>
      <c r="AAS130" s="45"/>
      <c r="AAT130" s="45"/>
      <c r="AAU130" s="45"/>
      <c r="AAV130" s="45"/>
      <c r="AAW130" s="45"/>
      <c r="AAX130" s="45"/>
      <c r="AAY130" s="45"/>
      <c r="AAZ130" s="45"/>
      <c r="ABA130" s="45"/>
      <c r="ABB130" s="45"/>
      <c r="ABC130" s="45"/>
      <c r="ABD130" s="45"/>
      <c r="ABE130" s="45"/>
      <c r="ABF130" s="45"/>
      <c r="ABG130" s="45"/>
      <c r="ABH130" s="45"/>
      <c r="ABI130" s="45"/>
      <c r="ABJ130" s="45"/>
      <c r="ABK130" s="45"/>
      <c r="ABL130" s="45"/>
      <c r="ABM130" s="45"/>
      <c r="ABN130" s="45"/>
      <c r="ABO130" s="45"/>
      <c r="ABP130" s="45"/>
      <c r="ABQ130" s="45"/>
      <c r="ABR130" s="45"/>
      <c r="ABS130" s="45"/>
      <c r="ABT130" s="45"/>
      <c r="ABU130" s="45"/>
      <c r="ABV130" s="45"/>
      <c r="ABW130" s="45"/>
      <c r="ABX130" s="45"/>
      <c r="ABY130" s="45"/>
      <c r="ABZ130" s="45"/>
      <c r="ACA130" s="45"/>
      <c r="ACB130" s="45"/>
      <c r="ACC130" s="45"/>
      <c r="ACD130" s="45"/>
      <c r="ACE130" s="45"/>
      <c r="ACF130" s="45"/>
      <c r="ACG130" s="45"/>
      <c r="ACH130" s="45"/>
      <c r="ACI130" s="45"/>
      <c r="ACJ130" s="45"/>
      <c r="ACK130" s="45"/>
      <c r="ACL130" s="45"/>
      <c r="ACM130" s="45"/>
      <c r="ACN130" s="45"/>
      <c r="ACO130" s="45"/>
      <c r="ACP130" s="45"/>
      <c r="ACQ130" s="45"/>
      <c r="ACR130" s="45"/>
      <c r="ACS130" s="45"/>
      <c r="ACT130" s="45"/>
      <c r="ACU130" s="45"/>
      <c r="ACV130" s="45"/>
      <c r="ACW130" s="45"/>
      <c r="ACX130" s="45"/>
      <c r="ACY130" s="45"/>
      <c r="ACZ130" s="45"/>
      <c r="ADA130" s="45"/>
      <c r="ADB130" s="45"/>
      <c r="ADC130" s="45"/>
      <c r="ADD130" s="45"/>
      <c r="ADE130" s="45"/>
      <c r="ADF130" s="45"/>
      <c r="ADG130" s="45"/>
      <c r="ADH130" s="45"/>
      <c r="ADI130" s="45"/>
      <c r="ADJ130" s="45"/>
      <c r="ADK130" s="45"/>
      <c r="ADL130" s="45"/>
      <c r="ADM130" s="45"/>
      <c r="ADN130" s="45"/>
      <c r="ADO130" s="45"/>
      <c r="ADP130" s="45"/>
      <c r="ADQ130" s="45"/>
      <c r="ADR130" s="45"/>
      <c r="ADS130" s="45"/>
      <c r="ADT130" s="45"/>
      <c r="ADU130" s="45"/>
      <c r="ADV130" s="45"/>
      <c r="ADW130" s="45"/>
      <c r="ADX130" s="45"/>
      <c r="ADY130" s="45"/>
      <c r="ADZ130" s="45"/>
      <c r="AEA130" s="45"/>
      <c r="AEB130" s="45"/>
      <c r="AEC130" s="45"/>
      <c r="AED130" s="45"/>
      <c r="AEE130" s="45"/>
      <c r="AEF130" s="45"/>
      <c r="AEG130" s="45"/>
      <c r="AEH130" s="45"/>
      <c r="AEI130" s="45"/>
      <c r="AEJ130" s="45"/>
      <c r="AEK130" s="45"/>
      <c r="AEL130" s="45"/>
      <c r="AEM130" s="45"/>
      <c r="AEN130" s="45"/>
      <c r="AEO130" s="45"/>
      <c r="AEP130" s="45"/>
      <c r="AEQ130" s="45"/>
      <c r="AER130" s="45"/>
      <c r="AES130" s="45"/>
      <c r="AET130" s="45"/>
      <c r="AEU130" s="45"/>
      <c r="AEV130" s="45"/>
      <c r="AEW130" s="45"/>
      <c r="AEX130" s="45"/>
      <c r="AEY130" s="45"/>
      <c r="AEZ130" s="45"/>
      <c r="AFA130" s="45"/>
      <c r="AFB130" s="45"/>
      <c r="AFC130" s="45"/>
      <c r="AFD130" s="45"/>
      <c r="AFE130" s="45"/>
      <c r="AFF130" s="45"/>
      <c r="AFG130" s="45"/>
      <c r="AFH130" s="45"/>
      <c r="AFI130" s="45"/>
      <c r="AFJ130" s="45"/>
      <c r="AFK130" s="45"/>
      <c r="AFL130" s="45"/>
      <c r="AFM130" s="45"/>
      <c r="AFN130" s="45"/>
      <c r="AFO130" s="45"/>
      <c r="AFP130" s="45"/>
      <c r="AFQ130" s="45"/>
      <c r="AFR130" s="45"/>
      <c r="AFS130" s="45"/>
      <c r="AFT130" s="45"/>
      <c r="AFU130" s="45"/>
      <c r="AFV130" s="45"/>
      <c r="AFW130" s="45"/>
      <c r="AFX130" s="45"/>
      <c r="AFY130" s="45"/>
      <c r="AFZ130" s="45"/>
      <c r="AGA130" s="45"/>
      <c r="AGB130" s="45"/>
      <c r="AGC130" s="45"/>
      <c r="AGD130" s="45"/>
      <c r="AGE130" s="45"/>
      <c r="AGF130" s="45"/>
      <c r="AGG130" s="45"/>
      <c r="AGH130" s="45"/>
      <c r="AGI130" s="45"/>
      <c r="AGJ130" s="45"/>
      <c r="AGK130" s="45"/>
      <c r="AGL130" s="45"/>
      <c r="AGM130" s="45"/>
      <c r="AGN130" s="45"/>
      <c r="AGO130" s="45"/>
      <c r="AGP130" s="45"/>
      <c r="AGQ130" s="45"/>
      <c r="AGR130" s="45"/>
      <c r="AGS130" s="45"/>
      <c r="AGT130" s="45"/>
      <c r="AGU130" s="45"/>
      <c r="AGV130" s="45"/>
      <c r="AGW130" s="45"/>
      <c r="AGX130" s="45"/>
      <c r="AGY130" s="45"/>
      <c r="AGZ130" s="45"/>
      <c r="AHA130" s="45"/>
      <c r="AHB130" s="45"/>
      <c r="AHC130" s="45"/>
      <c r="AHD130" s="45"/>
      <c r="AHE130" s="45"/>
      <c r="AHF130" s="45"/>
      <c r="AHG130" s="45"/>
      <c r="AHH130" s="45"/>
      <c r="AHI130" s="45"/>
      <c r="AHJ130" s="45"/>
      <c r="AHK130" s="45"/>
      <c r="AHL130" s="45"/>
      <c r="AHM130" s="45"/>
      <c r="AHN130" s="45"/>
      <c r="AHO130" s="45"/>
      <c r="AHP130" s="45"/>
      <c r="AHQ130" s="45"/>
      <c r="AHR130" s="45"/>
      <c r="AHS130" s="45"/>
      <c r="AHT130" s="45"/>
      <c r="AHU130" s="45"/>
      <c r="AHV130" s="45"/>
      <c r="AHW130" s="45"/>
      <c r="AHX130" s="45"/>
      <c r="AHY130" s="45"/>
      <c r="AHZ130" s="45"/>
      <c r="AIA130" s="45"/>
      <c r="AIB130" s="45"/>
      <c r="AIC130" s="45"/>
      <c r="AID130" s="45"/>
      <c r="AIE130" s="45"/>
      <c r="AIF130" s="45"/>
      <c r="AIG130" s="45"/>
      <c r="AIH130" s="45"/>
      <c r="AII130" s="45"/>
      <c r="AIJ130" s="45"/>
      <c r="AIK130" s="45"/>
      <c r="AIL130" s="45"/>
      <c r="AIM130" s="45"/>
      <c r="AIN130" s="45"/>
      <c r="AIO130" s="45"/>
      <c r="AIP130" s="45"/>
      <c r="AIQ130" s="45"/>
      <c r="AIR130" s="45"/>
      <c r="AIS130" s="45"/>
      <c r="AIT130" s="45"/>
      <c r="AIU130" s="45"/>
      <c r="AIV130" s="45"/>
      <c r="AIW130" s="45"/>
      <c r="AIX130" s="45"/>
      <c r="AIY130" s="45"/>
      <c r="AIZ130" s="45"/>
      <c r="AJA130" s="45"/>
      <c r="AJB130" s="45"/>
      <c r="AJC130" s="45"/>
      <c r="AJD130" s="45"/>
      <c r="AJE130" s="45"/>
      <c r="AJF130" s="45"/>
      <c r="AJG130" s="45"/>
      <c r="AJH130" s="45"/>
      <c r="AJI130" s="45"/>
      <c r="AJJ130" s="45"/>
      <c r="AJK130" s="45"/>
      <c r="AJL130" s="45"/>
      <c r="AJM130" s="45"/>
      <c r="AJN130" s="45"/>
      <c r="AJO130" s="45"/>
      <c r="AJP130" s="45"/>
      <c r="AJQ130" s="45"/>
      <c r="AJR130" s="45"/>
      <c r="AJS130" s="45"/>
      <c r="AJT130" s="45"/>
      <c r="AJU130" s="45"/>
      <c r="AJV130" s="45"/>
      <c r="AJW130" s="45"/>
      <c r="AJX130" s="45"/>
      <c r="AJY130" s="45"/>
      <c r="AJZ130" s="45"/>
      <c r="AKA130" s="45"/>
      <c r="AKB130" s="45"/>
      <c r="AKC130" s="45"/>
      <c r="AKD130" s="45"/>
      <c r="AKE130" s="45"/>
      <c r="AKF130" s="45"/>
      <c r="AKG130" s="45"/>
      <c r="AKH130" s="45"/>
      <c r="AKI130" s="45"/>
      <c r="AKJ130" s="45"/>
      <c r="AKK130" s="45"/>
      <c r="AKL130" s="45"/>
      <c r="AKM130" s="45"/>
      <c r="AKN130" s="45"/>
      <c r="AKO130" s="45"/>
      <c r="AKP130" s="45"/>
      <c r="AKQ130" s="45"/>
      <c r="AKR130" s="45"/>
      <c r="AKS130" s="45"/>
      <c r="AKT130" s="45"/>
    </row>
    <row r="131" spans="1:982" ht="38.25" customHeight="1" x14ac:dyDescent="0.25">
      <c r="A131" s="118" t="s">
        <v>104</v>
      </c>
      <c r="B131" s="118"/>
      <c r="C131" s="118"/>
      <c r="D131" s="118"/>
      <c r="E131" s="118"/>
      <c r="F131" s="118"/>
    </row>
    <row r="132" spans="1:982" ht="38.25" customHeight="1" x14ac:dyDescent="0.25">
      <c r="A132" s="118" t="s">
        <v>22</v>
      </c>
      <c r="B132" s="118"/>
      <c r="C132" s="118"/>
      <c r="D132" s="118"/>
      <c r="E132" s="118"/>
      <c r="F132" s="118"/>
    </row>
    <row r="133" spans="1:982" ht="30" x14ac:dyDescent="0.25">
      <c r="A133" s="23" t="s">
        <v>0</v>
      </c>
      <c r="B133" s="24" t="s">
        <v>1</v>
      </c>
      <c r="C133" s="24" t="s">
        <v>2</v>
      </c>
      <c r="D133" s="24" t="s">
        <v>3</v>
      </c>
      <c r="E133" s="24" t="s">
        <v>4</v>
      </c>
      <c r="F133" s="24" t="s">
        <v>5</v>
      </c>
    </row>
    <row r="134" spans="1:982" ht="34.5" customHeight="1" x14ac:dyDescent="0.25">
      <c r="A134" s="51">
        <v>85</v>
      </c>
      <c r="B134" s="1" t="s">
        <v>24</v>
      </c>
      <c r="C134" s="77" t="s">
        <v>172</v>
      </c>
      <c r="D134" s="2">
        <v>17</v>
      </c>
      <c r="E134" s="37"/>
      <c r="F134" s="37"/>
    </row>
    <row r="135" spans="1:982" ht="34.5" customHeight="1" x14ac:dyDescent="0.25">
      <c r="A135" s="51">
        <v>86</v>
      </c>
      <c r="B135" s="25" t="s">
        <v>220</v>
      </c>
      <c r="C135" s="77" t="s">
        <v>172</v>
      </c>
      <c r="D135" s="2">
        <v>8</v>
      </c>
      <c r="E135" s="37"/>
      <c r="F135" s="37"/>
    </row>
    <row r="136" spans="1:982" ht="35.25" customHeight="1" x14ac:dyDescent="0.25">
      <c r="A136" s="51">
        <v>87</v>
      </c>
      <c r="B136" s="13" t="s">
        <v>42</v>
      </c>
      <c r="C136" s="77" t="s">
        <v>172</v>
      </c>
      <c r="D136" s="2">
        <v>45</v>
      </c>
      <c r="E136" s="37"/>
      <c r="F136" s="37"/>
    </row>
    <row r="137" spans="1:982" ht="41.25" customHeight="1" x14ac:dyDescent="0.25">
      <c r="A137" s="51">
        <v>88</v>
      </c>
      <c r="B137" s="13" t="s">
        <v>6</v>
      </c>
      <c r="C137" s="77" t="s">
        <v>172</v>
      </c>
      <c r="D137" s="2">
        <v>12</v>
      </c>
      <c r="E137" s="37"/>
      <c r="F137" s="37"/>
    </row>
    <row r="138" spans="1:982" ht="33.75" customHeight="1" x14ac:dyDescent="0.25">
      <c r="A138" s="51">
        <v>89</v>
      </c>
      <c r="B138" s="1" t="s">
        <v>163</v>
      </c>
      <c r="C138" s="77" t="s">
        <v>172</v>
      </c>
      <c r="D138" s="2">
        <v>23</v>
      </c>
      <c r="E138" s="37"/>
      <c r="F138" s="37"/>
    </row>
    <row r="139" spans="1:982" ht="36" customHeight="1" x14ac:dyDescent="0.25">
      <c r="A139" s="51">
        <v>90</v>
      </c>
      <c r="B139" s="1" t="s">
        <v>121</v>
      </c>
      <c r="C139" s="77" t="s">
        <v>172</v>
      </c>
      <c r="D139" s="2">
        <v>8</v>
      </c>
      <c r="E139" s="37"/>
      <c r="F139" s="37"/>
    </row>
    <row r="140" spans="1:982" ht="36.75" customHeight="1" x14ac:dyDescent="0.25">
      <c r="A140" s="51">
        <v>91</v>
      </c>
      <c r="B140" s="1" t="s">
        <v>25</v>
      </c>
      <c r="C140" s="77" t="s">
        <v>172</v>
      </c>
      <c r="D140" s="2">
        <v>10</v>
      </c>
      <c r="E140" s="37"/>
      <c r="F140" s="37"/>
    </row>
    <row r="141" spans="1:982" ht="35.25" customHeight="1" x14ac:dyDescent="0.25">
      <c r="A141" s="51">
        <v>92</v>
      </c>
      <c r="B141" s="1" t="s">
        <v>122</v>
      </c>
      <c r="C141" s="77" t="s">
        <v>172</v>
      </c>
      <c r="D141" s="2">
        <v>3</v>
      </c>
      <c r="E141" s="37"/>
      <c r="F141" s="37"/>
    </row>
    <row r="142" spans="1:982" ht="36" customHeight="1" x14ac:dyDescent="0.25">
      <c r="A142" s="51">
        <v>93</v>
      </c>
      <c r="B142" s="1" t="s">
        <v>123</v>
      </c>
      <c r="C142" s="77" t="s">
        <v>172</v>
      </c>
      <c r="D142" s="2">
        <v>9</v>
      </c>
      <c r="E142" s="37"/>
      <c r="F142" s="37"/>
    </row>
    <row r="143" spans="1:982" ht="54" customHeight="1" x14ac:dyDescent="0.25">
      <c r="A143" s="51">
        <v>94</v>
      </c>
      <c r="B143" s="79" t="s">
        <v>276</v>
      </c>
      <c r="C143" s="77" t="s">
        <v>172</v>
      </c>
      <c r="D143" s="2">
        <v>16</v>
      </c>
      <c r="E143" s="37"/>
      <c r="F143" s="37"/>
    </row>
    <row r="144" spans="1:982" ht="41.25" customHeight="1" x14ac:dyDescent="0.25">
      <c r="A144" s="51">
        <v>95</v>
      </c>
      <c r="B144" s="15" t="s">
        <v>124</v>
      </c>
      <c r="C144" s="77" t="s">
        <v>172</v>
      </c>
      <c r="D144" s="2">
        <v>36</v>
      </c>
      <c r="E144" s="37"/>
      <c r="F144" s="37"/>
    </row>
    <row r="145" spans="1:6" ht="35.25" customHeight="1" x14ac:dyDescent="0.25">
      <c r="A145" s="51">
        <v>96</v>
      </c>
      <c r="B145" s="13" t="s">
        <v>223</v>
      </c>
      <c r="C145" s="77" t="s">
        <v>172</v>
      </c>
      <c r="D145" s="2">
        <v>15</v>
      </c>
      <c r="E145" s="37"/>
      <c r="F145" s="37"/>
    </row>
    <row r="146" spans="1:6" ht="36" customHeight="1" x14ac:dyDescent="0.25">
      <c r="A146" s="51">
        <v>97</v>
      </c>
      <c r="B146" s="1" t="s">
        <v>26</v>
      </c>
      <c r="C146" s="77" t="s">
        <v>172</v>
      </c>
      <c r="D146" s="2">
        <v>4</v>
      </c>
      <c r="E146" s="37"/>
      <c r="F146" s="37"/>
    </row>
    <row r="147" spans="1:6" ht="42.75" customHeight="1" x14ac:dyDescent="0.25">
      <c r="A147" s="51">
        <v>98</v>
      </c>
      <c r="B147" s="1" t="s">
        <v>105</v>
      </c>
      <c r="C147" s="77" t="s">
        <v>172</v>
      </c>
      <c r="D147" s="2">
        <v>8</v>
      </c>
      <c r="E147" s="37"/>
      <c r="F147" s="37"/>
    </row>
    <row r="148" spans="1:6" ht="44.25" customHeight="1" x14ac:dyDescent="0.25">
      <c r="A148" s="51">
        <v>99</v>
      </c>
      <c r="B148" s="13" t="s">
        <v>179</v>
      </c>
      <c r="C148" s="77" t="s">
        <v>172</v>
      </c>
      <c r="D148" s="2">
        <v>7</v>
      </c>
      <c r="E148" s="37"/>
      <c r="F148" s="37"/>
    </row>
    <row r="149" spans="1:6" ht="33.75" customHeight="1" x14ac:dyDescent="0.25">
      <c r="A149" s="51">
        <v>100</v>
      </c>
      <c r="B149" s="1" t="s">
        <v>125</v>
      </c>
      <c r="C149" s="77" t="s">
        <v>172</v>
      </c>
      <c r="D149" s="2">
        <v>5</v>
      </c>
      <c r="E149" s="37"/>
      <c r="F149" s="37"/>
    </row>
    <row r="150" spans="1:6" ht="43.5" customHeight="1" x14ac:dyDescent="0.25">
      <c r="A150" s="51">
        <v>101</v>
      </c>
      <c r="B150" s="1" t="s">
        <v>106</v>
      </c>
      <c r="C150" s="77" t="s">
        <v>172</v>
      </c>
      <c r="D150" s="2">
        <v>7</v>
      </c>
      <c r="E150" s="37"/>
      <c r="F150" s="37"/>
    </row>
    <row r="151" spans="1:6" ht="25.5" customHeight="1" x14ac:dyDescent="0.25">
      <c r="C151" s="116" t="s">
        <v>8</v>
      </c>
      <c r="D151" s="116"/>
      <c r="E151" s="116"/>
      <c r="F151" s="35"/>
    </row>
    <row r="152" spans="1:6" ht="21.75" customHeight="1" x14ac:dyDescent="0.25">
      <c r="C152" s="117" t="s">
        <v>9</v>
      </c>
      <c r="D152" s="117"/>
      <c r="E152" s="117"/>
      <c r="F152" s="34"/>
    </row>
    <row r="153" spans="1:6" ht="24.75" customHeight="1" x14ac:dyDescent="0.25">
      <c r="C153" s="116" t="s">
        <v>10</v>
      </c>
      <c r="D153" s="116"/>
      <c r="E153" s="116"/>
      <c r="F153" s="35"/>
    </row>
    <row r="155" spans="1:6" ht="51" customHeight="1" x14ac:dyDescent="0.25">
      <c r="A155" s="118" t="s">
        <v>282</v>
      </c>
      <c r="B155" s="118"/>
      <c r="C155" s="118"/>
      <c r="D155" s="118"/>
      <c r="E155" s="118"/>
      <c r="F155" s="118"/>
    </row>
    <row r="156" spans="1:6" ht="30" x14ac:dyDescent="0.25">
      <c r="A156" s="23" t="s">
        <v>0</v>
      </c>
      <c r="B156" s="24" t="s">
        <v>1</v>
      </c>
      <c r="C156" s="24" t="s">
        <v>2</v>
      </c>
      <c r="D156" s="24" t="s">
        <v>3</v>
      </c>
      <c r="E156" s="24" t="s">
        <v>4</v>
      </c>
      <c r="F156" s="24" t="s">
        <v>5</v>
      </c>
    </row>
    <row r="157" spans="1:6" ht="72" customHeight="1" x14ac:dyDescent="0.25">
      <c r="A157" s="52">
        <v>102</v>
      </c>
      <c r="B157" s="3" t="s">
        <v>133</v>
      </c>
      <c r="C157" s="77" t="s">
        <v>172</v>
      </c>
      <c r="D157" s="6">
        <v>60</v>
      </c>
      <c r="E157" s="34"/>
      <c r="F157" s="34"/>
    </row>
    <row r="158" spans="1:6" ht="24.75" customHeight="1" x14ac:dyDescent="0.25">
      <c r="C158" s="116" t="s">
        <v>27</v>
      </c>
      <c r="D158" s="116"/>
      <c r="E158" s="116"/>
      <c r="F158" s="35"/>
    </row>
    <row r="159" spans="1:6" ht="21.75" customHeight="1" x14ac:dyDescent="0.25">
      <c r="C159" s="117" t="s">
        <v>9</v>
      </c>
      <c r="D159" s="117"/>
      <c r="E159" s="117"/>
      <c r="F159" s="34"/>
    </row>
    <row r="160" spans="1:6" ht="24.75" customHeight="1" x14ac:dyDescent="0.25">
      <c r="C160" s="116" t="s">
        <v>28</v>
      </c>
      <c r="D160" s="116"/>
      <c r="E160" s="116"/>
      <c r="F160" s="35"/>
    </row>
    <row r="162" spans="1:6" ht="38.25" customHeight="1" x14ac:dyDescent="0.25">
      <c r="A162" s="119" t="s">
        <v>29</v>
      </c>
      <c r="B162" s="119"/>
      <c r="C162" s="119"/>
      <c r="D162" s="119"/>
      <c r="E162" s="119"/>
      <c r="F162" s="119"/>
    </row>
    <row r="163" spans="1:6" ht="30" x14ac:dyDescent="0.25">
      <c r="A163" s="23" t="s">
        <v>0</v>
      </c>
      <c r="B163" s="24" t="s">
        <v>1</v>
      </c>
      <c r="C163" s="24" t="s">
        <v>2</v>
      </c>
      <c r="D163" s="24" t="s">
        <v>3</v>
      </c>
      <c r="E163" s="24" t="s">
        <v>4</v>
      </c>
      <c r="F163" s="24" t="s">
        <v>5</v>
      </c>
    </row>
    <row r="164" spans="1:6" ht="41.1" customHeight="1" x14ac:dyDescent="0.25">
      <c r="A164" s="6">
        <v>103</v>
      </c>
      <c r="B164" s="3" t="s">
        <v>132</v>
      </c>
      <c r="C164" s="77" t="s">
        <v>172</v>
      </c>
      <c r="D164" s="5">
        <v>3</v>
      </c>
      <c r="E164" s="34"/>
      <c r="F164" s="54"/>
    </row>
    <row r="165" spans="1:6" ht="41.1" customHeight="1" x14ac:dyDescent="0.25">
      <c r="A165" s="6">
        <v>104</v>
      </c>
      <c r="B165" s="3" t="s">
        <v>279</v>
      </c>
      <c r="C165" s="77" t="s">
        <v>172</v>
      </c>
      <c r="D165" s="6">
        <v>26</v>
      </c>
      <c r="E165" s="34"/>
      <c r="F165" s="53"/>
    </row>
    <row r="166" spans="1:6" ht="40.5" customHeight="1" x14ac:dyDescent="0.25">
      <c r="A166" s="6">
        <v>105</v>
      </c>
      <c r="B166" s="3" t="s">
        <v>246</v>
      </c>
      <c r="C166" s="77" t="s">
        <v>172</v>
      </c>
      <c r="D166" s="6">
        <v>9</v>
      </c>
      <c r="E166" s="34"/>
      <c r="F166" s="53"/>
    </row>
    <row r="167" spans="1:6" ht="66" customHeight="1" x14ac:dyDescent="0.25">
      <c r="A167" s="6">
        <v>106</v>
      </c>
      <c r="B167" s="3" t="s">
        <v>11</v>
      </c>
      <c r="C167" s="77" t="s">
        <v>172</v>
      </c>
      <c r="D167" s="6">
        <v>13</v>
      </c>
      <c r="E167" s="34"/>
      <c r="F167" s="53"/>
    </row>
    <row r="168" spans="1:6" ht="66" customHeight="1" x14ac:dyDescent="0.25">
      <c r="A168" s="6">
        <v>107</v>
      </c>
      <c r="B168" s="3" t="s">
        <v>30</v>
      </c>
      <c r="C168" s="77" t="s">
        <v>172</v>
      </c>
      <c r="D168" s="6">
        <v>5</v>
      </c>
      <c r="E168" s="34"/>
      <c r="F168" s="53"/>
    </row>
    <row r="169" spans="1:6" ht="39.75" customHeight="1" x14ac:dyDescent="0.25">
      <c r="A169" s="6">
        <v>108</v>
      </c>
      <c r="B169" s="1" t="s">
        <v>268</v>
      </c>
      <c r="C169" s="77" t="s">
        <v>172</v>
      </c>
      <c r="D169" s="6">
        <v>17</v>
      </c>
      <c r="E169" s="34"/>
      <c r="F169" s="53"/>
    </row>
    <row r="170" spans="1:6" ht="63" customHeight="1" x14ac:dyDescent="0.25">
      <c r="A170" s="6">
        <v>109</v>
      </c>
      <c r="B170" s="1" t="s">
        <v>156</v>
      </c>
      <c r="C170" s="77" t="s">
        <v>172</v>
      </c>
      <c r="D170" s="6">
        <v>12</v>
      </c>
      <c r="E170" s="34"/>
      <c r="F170" s="53"/>
    </row>
    <row r="171" spans="1:6" ht="60" customHeight="1" x14ac:dyDescent="0.25">
      <c r="A171" s="6">
        <v>110</v>
      </c>
      <c r="B171" s="1" t="s">
        <v>107</v>
      </c>
      <c r="C171" s="77" t="s">
        <v>172</v>
      </c>
      <c r="D171" s="4">
        <v>9</v>
      </c>
      <c r="E171" s="34"/>
      <c r="F171" s="53"/>
    </row>
    <row r="172" spans="1:6" ht="51" customHeight="1" x14ac:dyDescent="0.25">
      <c r="A172" s="6">
        <v>111</v>
      </c>
      <c r="B172" s="1" t="s">
        <v>157</v>
      </c>
      <c r="C172" s="77" t="s">
        <v>172</v>
      </c>
      <c r="D172" s="6">
        <v>4</v>
      </c>
      <c r="E172" s="34"/>
      <c r="F172" s="53"/>
    </row>
    <row r="173" spans="1:6" ht="36.75" customHeight="1" x14ac:dyDescent="0.25">
      <c r="A173" s="6">
        <v>112</v>
      </c>
      <c r="B173" s="21" t="s">
        <v>108</v>
      </c>
      <c r="C173" s="77" t="s">
        <v>172</v>
      </c>
      <c r="D173" s="6">
        <v>2</v>
      </c>
      <c r="E173" s="34"/>
      <c r="F173" s="53"/>
    </row>
    <row r="174" spans="1:6" ht="45" x14ac:dyDescent="0.25">
      <c r="A174" s="6">
        <v>113</v>
      </c>
      <c r="B174" s="73" t="s">
        <v>62</v>
      </c>
      <c r="C174" s="77" t="s">
        <v>172</v>
      </c>
      <c r="D174" s="6">
        <v>20</v>
      </c>
      <c r="E174" s="34"/>
      <c r="F174" s="53"/>
    </row>
    <row r="175" spans="1:6" ht="21.75" customHeight="1" x14ac:dyDescent="0.25">
      <c r="C175" s="116" t="s">
        <v>16</v>
      </c>
      <c r="D175" s="116"/>
      <c r="E175" s="116"/>
      <c r="F175" s="35"/>
    </row>
    <row r="176" spans="1:6" ht="21" customHeight="1" x14ac:dyDescent="0.25">
      <c r="C176" s="117" t="s">
        <v>13</v>
      </c>
      <c r="D176" s="117"/>
      <c r="E176" s="117"/>
      <c r="F176" s="34"/>
    </row>
    <row r="177" spans="1:6" ht="26.25" customHeight="1" x14ac:dyDescent="0.25">
      <c r="C177" s="116" t="s">
        <v>18</v>
      </c>
      <c r="D177" s="116"/>
      <c r="E177" s="116"/>
      <c r="F177" s="35"/>
    </row>
    <row r="178" spans="1:6" ht="26.25" customHeight="1" x14ac:dyDescent="0.25">
      <c r="C178" s="39"/>
      <c r="D178" s="39"/>
      <c r="E178" s="39"/>
      <c r="F178" s="40"/>
    </row>
    <row r="179" spans="1:6" ht="39.75" customHeight="1" x14ac:dyDescent="0.25">
      <c r="A179" s="118" t="s">
        <v>31</v>
      </c>
      <c r="B179" s="118"/>
      <c r="C179" s="118"/>
      <c r="D179" s="118"/>
      <c r="E179" s="118"/>
      <c r="F179" s="118"/>
    </row>
    <row r="180" spans="1:6" ht="31.5" customHeight="1" x14ac:dyDescent="0.25">
      <c r="A180" s="23" t="s">
        <v>0</v>
      </c>
      <c r="B180" s="24" t="s">
        <v>1</v>
      </c>
      <c r="C180" s="24" t="s">
        <v>2</v>
      </c>
      <c r="D180" s="24" t="s">
        <v>3</v>
      </c>
      <c r="E180" s="24" t="s">
        <v>4</v>
      </c>
      <c r="F180" s="24" t="s">
        <v>5</v>
      </c>
    </row>
    <row r="181" spans="1:6" ht="43.5" customHeight="1" x14ac:dyDescent="0.25">
      <c r="A181" s="6">
        <v>114</v>
      </c>
      <c r="B181" s="3" t="s">
        <v>259</v>
      </c>
      <c r="C181" s="77" t="s">
        <v>172</v>
      </c>
      <c r="D181" s="4">
        <v>3</v>
      </c>
      <c r="E181" s="55"/>
      <c r="F181" s="54"/>
    </row>
    <row r="182" spans="1:6" ht="84" customHeight="1" x14ac:dyDescent="0.25">
      <c r="A182" s="6">
        <v>115</v>
      </c>
      <c r="B182" s="3" t="s">
        <v>136</v>
      </c>
      <c r="C182" s="77" t="s">
        <v>172</v>
      </c>
      <c r="D182" s="4">
        <v>10</v>
      </c>
      <c r="E182" s="55"/>
      <c r="F182" s="54"/>
    </row>
    <row r="183" spans="1:6" ht="63" customHeight="1" x14ac:dyDescent="0.25">
      <c r="A183" s="6">
        <v>116</v>
      </c>
      <c r="B183" s="3" t="s">
        <v>137</v>
      </c>
      <c r="C183" s="77" t="s">
        <v>172</v>
      </c>
      <c r="D183" s="4">
        <v>3</v>
      </c>
      <c r="E183" s="55"/>
      <c r="F183" s="54"/>
    </row>
    <row r="184" spans="1:6" ht="31.5" customHeight="1" x14ac:dyDescent="0.25">
      <c r="A184" s="6">
        <v>117</v>
      </c>
      <c r="B184" s="3" t="s">
        <v>138</v>
      </c>
      <c r="C184" s="77" t="s">
        <v>172</v>
      </c>
      <c r="D184" s="4">
        <v>5</v>
      </c>
      <c r="E184" s="55"/>
      <c r="F184" s="54"/>
    </row>
    <row r="185" spans="1:6" ht="75" customHeight="1" x14ac:dyDescent="0.25">
      <c r="A185" s="6">
        <v>118</v>
      </c>
      <c r="B185" s="3" t="s">
        <v>175</v>
      </c>
      <c r="C185" s="77" t="s">
        <v>172</v>
      </c>
      <c r="D185" s="78">
        <v>2</v>
      </c>
      <c r="E185" s="55"/>
      <c r="F185" s="54"/>
    </row>
    <row r="186" spans="1:6" ht="60" x14ac:dyDescent="0.25">
      <c r="A186" s="6">
        <v>119</v>
      </c>
      <c r="B186" s="3" t="s">
        <v>176</v>
      </c>
      <c r="C186" s="77" t="s">
        <v>172</v>
      </c>
      <c r="D186" s="78">
        <v>2</v>
      </c>
      <c r="E186" s="55"/>
      <c r="F186" s="54"/>
    </row>
    <row r="187" spans="1:6" ht="57.75" customHeight="1" x14ac:dyDescent="0.25">
      <c r="A187" s="6">
        <v>120</v>
      </c>
      <c r="B187" s="3" t="s">
        <v>274</v>
      </c>
      <c r="C187" s="77" t="s">
        <v>172</v>
      </c>
      <c r="D187" s="78">
        <v>2</v>
      </c>
      <c r="E187" s="55"/>
      <c r="F187" s="54"/>
    </row>
    <row r="188" spans="1:6" ht="84" customHeight="1" x14ac:dyDescent="0.25">
      <c r="A188" s="6">
        <v>121</v>
      </c>
      <c r="B188" s="3" t="s">
        <v>117</v>
      </c>
      <c r="C188" s="77" t="s">
        <v>172</v>
      </c>
      <c r="D188" s="4">
        <v>3</v>
      </c>
      <c r="E188" s="55"/>
      <c r="F188" s="54"/>
    </row>
    <row r="189" spans="1:6" ht="61.5" customHeight="1" x14ac:dyDescent="0.25">
      <c r="A189" s="6">
        <v>122</v>
      </c>
      <c r="B189" s="3" t="s">
        <v>177</v>
      </c>
      <c r="C189" s="77" t="s">
        <v>172</v>
      </c>
      <c r="D189" s="78">
        <v>5</v>
      </c>
      <c r="E189" s="55"/>
      <c r="F189" s="54"/>
    </row>
    <row r="190" spans="1:6" ht="51.75" customHeight="1" x14ac:dyDescent="0.25">
      <c r="A190" s="6">
        <v>123</v>
      </c>
      <c r="B190" s="3" t="s">
        <v>110</v>
      </c>
      <c r="C190" s="77" t="s">
        <v>172</v>
      </c>
      <c r="D190" s="4">
        <v>200</v>
      </c>
      <c r="E190" s="55"/>
      <c r="F190" s="54"/>
    </row>
    <row r="191" spans="1:6" ht="56.25" customHeight="1" x14ac:dyDescent="0.25">
      <c r="A191" s="6">
        <v>124</v>
      </c>
      <c r="B191" s="3" t="s">
        <v>111</v>
      </c>
      <c r="C191" s="77" t="s">
        <v>172</v>
      </c>
      <c r="D191" s="4">
        <v>200</v>
      </c>
      <c r="E191" s="55"/>
      <c r="F191" s="54"/>
    </row>
    <row r="192" spans="1:6" ht="49.5" customHeight="1" x14ac:dyDescent="0.25">
      <c r="A192" s="6">
        <v>125</v>
      </c>
      <c r="B192" s="3" t="s">
        <v>275</v>
      </c>
      <c r="C192" s="77" t="s">
        <v>172</v>
      </c>
      <c r="D192" s="4">
        <v>2</v>
      </c>
      <c r="E192" s="55"/>
      <c r="F192" s="54"/>
    </row>
    <row r="193" spans="1:982" ht="36.75" customHeight="1" x14ac:dyDescent="0.25">
      <c r="A193" s="6">
        <v>126</v>
      </c>
      <c r="B193" s="13" t="s">
        <v>221</v>
      </c>
      <c r="C193" s="77" t="s">
        <v>172</v>
      </c>
      <c r="D193" s="4">
        <v>28</v>
      </c>
      <c r="E193" s="55"/>
      <c r="F193" s="54"/>
    </row>
    <row r="194" spans="1:982" ht="54" customHeight="1" x14ac:dyDescent="0.25">
      <c r="A194" s="6">
        <v>127</v>
      </c>
      <c r="B194" s="3" t="s">
        <v>93</v>
      </c>
      <c r="C194" s="77" t="s">
        <v>172</v>
      </c>
      <c r="D194" s="4">
        <v>14</v>
      </c>
      <c r="E194" s="55"/>
      <c r="F194" s="54"/>
    </row>
    <row r="195" spans="1:982" ht="36.75" customHeight="1" x14ac:dyDescent="0.25">
      <c r="A195" s="6">
        <v>128</v>
      </c>
      <c r="B195" s="3" t="s">
        <v>258</v>
      </c>
      <c r="C195" s="77" t="s">
        <v>172</v>
      </c>
      <c r="D195" s="78">
        <v>2</v>
      </c>
      <c r="E195" s="55"/>
      <c r="F195" s="54"/>
    </row>
    <row r="196" spans="1:982" ht="52.5" customHeight="1" x14ac:dyDescent="0.25">
      <c r="A196" s="6">
        <v>129</v>
      </c>
      <c r="B196" s="3" t="s">
        <v>34</v>
      </c>
      <c r="C196" s="77" t="s">
        <v>172</v>
      </c>
      <c r="D196" s="4">
        <v>3</v>
      </c>
      <c r="E196" s="55"/>
      <c r="F196" s="54"/>
    </row>
    <row r="197" spans="1:982" ht="36.75" customHeight="1" x14ac:dyDescent="0.25">
      <c r="A197" s="6">
        <v>130</v>
      </c>
      <c r="B197" s="3" t="s">
        <v>112</v>
      </c>
      <c r="C197" s="77" t="s">
        <v>172</v>
      </c>
      <c r="D197" s="4">
        <v>6</v>
      </c>
      <c r="E197" s="55"/>
      <c r="F197" s="54"/>
    </row>
    <row r="198" spans="1:982" ht="45" x14ac:dyDescent="0.25">
      <c r="A198" s="6">
        <v>131</v>
      </c>
      <c r="B198" s="3" t="s">
        <v>113</v>
      </c>
      <c r="C198" s="77" t="s">
        <v>172</v>
      </c>
      <c r="D198" s="4">
        <v>14</v>
      </c>
      <c r="E198" s="55"/>
      <c r="F198" s="54"/>
    </row>
    <row r="199" spans="1:982" ht="34.5" customHeight="1" x14ac:dyDescent="0.25">
      <c r="A199" s="6">
        <v>132</v>
      </c>
      <c r="B199" s="3" t="s">
        <v>114</v>
      </c>
      <c r="C199" s="77" t="s">
        <v>172</v>
      </c>
      <c r="D199" s="4">
        <v>12</v>
      </c>
      <c r="E199" s="55"/>
      <c r="F199" s="54"/>
    </row>
    <row r="200" spans="1:982" ht="34.5" customHeight="1" x14ac:dyDescent="0.25">
      <c r="A200" s="6">
        <v>133</v>
      </c>
      <c r="B200" s="3" t="s">
        <v>139</v>
      </c>
      <c r="C200" s="77" t="s">
        <v>172</v>
      </c>
      <c r="D200" s="4">
        <v>3</v>
      </c>
      <c r="E200" s="55"/>
      <c r="F200" s="54"/>
    </row>
    <row r="201" spans="1:982" ht="30.75" customHeight="1" x14ac:dyDescent="0.25">
      <c r="A201" s="6">
        <v>134</v>
      </c>
      <c r="B201" s="1" t="s">
        <v>33</v>
      </c>
      <c r="C201" s="77" t="s">
        <v>172</v>
      </c>
      <c r="D201" s="4">
        <v>1</v>
      </c>
      <c r="E201" s="55"/>
      <c r="F201" s="54"/>
    </row>
    <row r="202" spans="1:982" ht="32.25" customHeight="1" x14ac:dyDescent="0.25">
      <c r="A202" s="6">
        <v>135</v>
      </c>
      <c r="B202" s="3" t="s">
        <v>116</v>
      </c>
      <c r="C202" s="77" t="s">
        <v>172</v>
      </c>
      <c r="D202" s="4">
        <v>44</v>
      </c>
      <c r="E202" s="55"/>
      <c r="F202" s="54"/>
    </row>
    <row r="203" spans="1:982" ht="28.5" customHeight="1" x14ac:dyDescent="0.25">
      <c r="A203" s="6">
        <v>136</v>
      </c>
      <c r="B203" s="3" t="s">
        <v>115</v>
      </c>
      <c r="C203" s="77" t="s">
        <v>172</v>
      </c>
      <c r="D203" s="4">
        <v>1</v>
      </c>
      <c r="E203" s="55"/>
      <c r="F203" s="54"/>
    </row>
    <row r="204" spans="1:982" ht="26.25" customHeight="1" x14ac:dyDescent="0.25">
      <c r="C204" s="116" t="s">
        <v>35</v>
      </c>
      <c r="D204" s="116"/>
      <c r="E204" s="116"/>
      <c r="F204" s="35"/>
    </row>
    <row r="205" spans="1:982" ht="26.25" customHeight="1" x14ac:dyDescent="0.25">
      <c r="C205" s="117" t="s">
        <v>17</v>
      </c>
      <c r="D205" s="117"/>
      <c r="E205" s="117"/>
      <c r="F205" s="34"/>
    </row>
    <row r="206" spans="1:982" ht="26.25" customHeight="1" x14ac:dyDescent="0.25">
      <c r="C206" s="116" t="s">
        <v>36</v>
      </c>
      <c r="D206" s="116"/>
      <c r="E206" s="116"/>
      <c r="F206" s="35"/>
    </row>
    <row r="207" spans="1:982" s="65" customFormat="1" ht="26.25" customHeight="1" x14ac:dyDescent="0.25">
      <c r="A207" s="45"/>
      <c r="B207" s="45"/>
      <c r="C207" s="43"/>
      <c r="D207" s="43"/>
      <c r="E207" s="43"/>
      <c r="F207" s="44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  <c r="IY207" s="45"/>
      <c r="IZ207" s="45"/>
      <c r="JA207" s="45"/>
      <c r="JB207" s="45"/>
      <c r="JC207" s="45"/>
      <c r="JD207" s="45"/>
      <c r="JE207" s="45"/>
      <c r="JF207" s="45"/>
      <c r="JG207" s="45"/>
      <c r="JH207" s="45"/>
      <c r="JI207" s="45"/>
      <c r="JJ207" s="45"/>
      <c r="JK207" s="45"/>
      <c r="JL207" s="45"/>
      <c r="JM207" s="45"/>
      <c r="JN207" s="45"/>
      <c r="JO207" s="45"/>
      <c r="JP207" s="45"/>
      <c r="JQ207" s="45"/>
      <c r="JR207" s="45"/>
      <c r="JS207" s="45"/>
      <c r="JT207" s="45"/>
      <c r="JU207" s="45"/>
      <c r="JV207" s="45"/>
      <c r="JW207" s="45"/>
      <c r="JX207" s="45"/>
      <c r="JY207" s="45"/>
      <c r="JZ207" s="45"/>
      <c r="KA207" s="45"/>
      <c r="KB207" s="45"/>
      <c r="KC207" s="45"/>
      <c r="KD207" s="45"/>
      <c r="KE207" s="45"/>
      <c r="KF207" s="45"/>
      <c r="KG207" s="45"/>
      <c r="KH207" s="45"/>
      <c r="KI207" s="45"/>
      <c r="KJ207" s="45"/>
      <c r="KK207" s="45"/>
      <c r="KL207" s="45"/>
      <c r="KM207" s="45"/>
      <c r="KN207" s="45"/>
      <c r="KO207" s="45"/>
      <c r="KP207" s="45"/>
      <c r="KQ207" s="45"/>
      <c r="KR207" s="45"/>
      <c r="KS207" s="45"/>
      <c r="KT207" s="45"/>
      <c r="KU207" s="45"/>
      <c r="KV207" s="45"/>
      <c r="KW207" s="45"/>
      <c r="KX207" s="45"/>
      <c r="KY207" s="45"/>
      <c r="KZ207" s="45"/>
      <c r="LA207" s="45"/>
      <c r="LB207" s="45"/>
      <c r="LC207" s="45"/>
      <c r="LD207" s="45"/>
      <c r="LE207" s="45"/>
      <c r="LF207" s="45"/>
      <c r="LG207" s="45"/>
      <c r="LH207" s="45"/>
      <c r="LI207" s="45"/>
      <c r="LJ207" s="45"/>
      <c r="LK207" s="45"/>
      <c r="LL207" s="45"/>
      <c r="LM207" s="45"/>
      <c r="LN207" s="45"/>
      <c r="LO207" s="45"/>
      <c r="LP207" s="45"/>
      <c r="LQ207" s="45"/>
      <c r="LR207" s="45"/>
      <c r="LS207" s="45"/>
      <c r="LT207" s="45"/>
      <c r="LU207" s="45"/>
      <c r="LV207" s="45"/>
      <c r="LW207" s="45"/>
      <c r="LX207" s="45"/>
      <c r="LY207" s="45"/>
      <c r="LZ207" s="45"/>
      <c r="MA207" s="45"/>
      <c r="MB207" s="45"/>
      <c r="MC207" s="45"/>
      <c r="MD207" s="45"/>
      <c r="ME207" s="45"/>
      <c r="MF207" s="45"/>
      <c r="MG207" s="45"/>
      <c r="MH207" s="45"/>
      <c r="MI207" s="45"/>
      <c r="MJ207" s="45"/>
      <c r="MK207" s="45"/>
      <c r="ML207" s="45"/>
      <c r="MM207" s="45"/>
      <c r="MN207" s="45"/>
      <c r="MO207" s="45"/>
      <c r="MP207" s="45"/>
      <c r="MQ207" s="45"/>
      <c r="MR207" s="45"/>
      <c r="MS207" s="45"/>
      <c r="MT207" s="45"/>
      <c r="MU207" s="45"/>
      <c r="MV207" s="45"/>
      <c r="MW207" s="45"/>
      <c r="MX207" s="45"/>
      <c r="MY207" s="45"/>
      <c r="MZ207" s="45"/>
      <c r="NA207" s="45"/>
      <c r="NB207" s="45"/>
      <c r="NC207" s="45"/>
      <c r="ND207" s="45"/>
      <c r="NE207" s="45"/>
      <c r="NF207" s="45"/>
      <c r="NG207" s="45"/>
      <c r="NH207" s="45"/>
      <c r="NI207" s="45"/>
      <c r="NJ207" s="45"/>
      <c r="NK207" s="45"/>
      <c r="NL207" s="45"/>
      <c r="NM207" s="45"/>
      <c r="NN207" s="45"/>
      <c r="NO207" s="45"/>
      <c r="NP207" s="45"/>
      <c r="NQ207" s="45"/>
      <c r="NR207" s="45"/>
      <c r="NS207" s="45"/>
      <c r="NT207" s="45"/>
      <c r="NU207" s="45"/>
      <c r="NV207" s="45"/>
      <c r="NW207" s="45"/>
      <c r="NX207" s="45"/>
      <c r="NY207" s="45"/>
      <c r="NZ207" s="45"/>
      <c r="OA207" s="45"/>
      <c r="OB207" s="45"/>
      <c r="OC207" s="45"/>
      <c r="OD207" s="45"/>
      <c r="OE207" s="45"/>
      <c r="OF207" s="45"/>
      <c r="OG207" s="45"/>
      <c r="OH207" s="45"/>
      <c r="OI207" s="45"/>
      <c r="OJ207" s="45"/>
      <c r="OK207" s="45"/>
      <c r="OL207" s="45"/>
      <c r="OM207" s="45"/>
      <c r="ON207" s="45"/>
      <c r="OO207" s="45"/>
      <c r="OP207" s="45"/>
      <c r="OQ207" s="45"/>
      <c r="OR207" s="45"/>
      <c r="OS207" s="45"/>
      <c r="OT207" s="45"/>
      <c r="OU207" s="45"/>
      <c r="OV207" s="45"/>
      <c r="OW207" s="45"/>
      <c r="OX207" s="45"/>
      <c r="OY207" s="45"/>
      <c r="OZ207" s="45"/>
      <c r="PA207" s="45"/>
      <c r="PB207" s="45"/>
      <c r="PC207" s="45"/>
      <c r="PD207" s="45"/>
      <c r="PE207" s="45"/>
      <c r="PF207" s="45"/>
      <c r="PG207" s="45"/>
      <c r="PH207" s="45"/>
      <c r="PI207" s="45"/>
      <c r="PJ207" s="45"/>
      <c r="PK207" s="45"/>
      <c r="PL207" s="45"/>
      <c r="PM207" s="45"/>
      <c r="PN207" s="45"/>
      <c r="PO207" s="45"/>
      <c r="PP207" s="45"/>
      <c r="PQ207" s="45"/>
      <c r="PR207" s="45"/>
      <c r="PS207" s="45"/>
      <c r="PT207" s="45"/>
      <c r="PU207" s="45"/>
      <c r="PV207" s="45"/>
      <c r="PW207" s="45"/>
      <c r="PX207" s="45"/>
      <c r="PY207" s="45"/>
      <c r="PZ207" s="45"/>
      <c r="QA207" s="45"/>
      <c r="QB207" s="45"/>
      <c r="QC207" s="45"/>
      <c r="QD207" s="45"/>
      <c r="QE207" s="45"/>
      <c r="QF207" s="45"/>
      <c r="QG207" s="45"/>
      <c r="QH207" s="45"/>
      <c r="QI207" s="45"/>
      <c r="QJ207" s="45"/>
      <c r="QK207" s="45"/>
      <c r="QL207" s="45"/>
      <c r="QM207" s="45"/>
      <c r="QN207" s="45"/>
      <c r="QO207" s="45"/>
      <c r="QP207" s="45"/>
      <c r="QQ207" s="45"/>
      <c r="QR207" s="45"/>
      <c r="QS207" s="45"/>
      <c r="QT207" s="45"/>
      <c r="QU207" s="45"/>
      <c r="QV207" s="45"/>
      <c r="QW207" s="45"/>
      <c r="QX207" s="45"/>
      <c r="QY207" s="45"/>
      <c r="QZ207" s="45"/>
      <c r="RA207" s="45"/>
      <c r="RB207" s="45"/>
      <c r="RC207" s="45"/>
      <c r="RD207" s="45"/>
      <c r="RE207" s="45"/>
      <c r="RF207" s="45"/>
      <c r="RG207" s="45"/>
      <c r="RH207" s="45"/>
      <c r="RI207" s="45"/>
      <c r="RJ207" s="45"/>
      <c r="RK207" s="45"/>
      <c r="RL207" s="45"/>
      <c r="RM207" s="45"/>
      <c r="RN207" s="45"/>
      <c r="RO207" s="45"/>
      <c r="RP207" s="45"/>
      <c r="RQ207" s="45"/>
      <c r="RR207" s="45"/>
      <c r="RS207" s="45"/>
      <c r="RT207" s="45"/>
      <c r="RU207" s="45"/>
      <c r="RV207" s="45"/>
      <c r="RW207" s="45"/>
      <c r="RX207" s="45"/>
      <c r="RY207" s="45"/>
      <c r="RZ207" s="45"/>
      <c r="SA207" s="45"/>
      <c r="SB207" s="45"/>
      <c r="SC207" s="45"/>
      <c r="SD207" s="45"/>
      <c r="SE207" s="45"/>
      <c r="SF207" s="45"/>
      <c r="SG207" s="45"/>
      <c r="SH207" s="45"/>
      <c r="SI207" s="45"/>
      <c r="SJ207" s="45"/>
      <c r="SK207" s="45"/>
      <c r="SL207" s="45"/>
      <c r="SM207" s="45"/>
      <c r="SN207" s="45"/>
      <c r="SO207" s="45"/>
      <c r="SP207" s="45"/>
      <c r="SQ207" s="45"/>
      <c r="SR207" s="45"/>
      <c r="SS207" s="45"/>
      <c r="ST207" s="45"/>
      <c r="SU207" s="45"/>
      <c r="SV207" s="45"/>
      <c r="SW207" s="45"/>
      <c r="SX207" s="45"/>
      <c r="SY207" s="45"/>
      <c r="SZ207" s="45"/>
      <c r="TA207" s="45"/>
      <c r="TB207" s="45"/>
      <c r="TC207" s="45"/>
      <c r="TD207" s="45"/>
      <c r="TE207" s="45"/>
      <c r="TF207" s="45"/>
      <c r="TG207" s="45"/>
      <c r="TH207" s="45"/>
      <c r="TI207" s="45"/>
      <c r="TJ207" s="45"/>
      <c r="TK207" s="45"/>
      <c r="TL207" s="45"/>
      <c r="TM207" s="45"/>
      <c r="TN207" s="45"/>
      <c r="TO207" s="45"/>
      <c r="TP207" s="45"/>
      <c r="TQ207" s="45"/>
      <c r="TR207" s="45"/>
      <c r="TS207" s="45"/>
      <c r="TT207" s="45"/>
      <c r="TU207" s="45"/>
      <c r="TV207" s="45"/>
      <c r="TW207" s="45"/>
      <c r="TX207" s="45"/>
      <c r="TY207" s="45"/>
      <c r="TZ207" s="45"/>
      <c r="UA207" s="45"/>
      <c r="UB207" s="45"/>
      <c r="UC207" s="45"/>
      <c r="UD207" s="45"/>
      <c r="UE207" s="45"/>
      <c r="UF207" s="45"/>
      <c r="UG207" s="45"/>
      <c r="UH207" s="45"/>
      <c r="UI207" s="45"/>
      <c r="UJ207" s="45"/>
      <c r="UK207" s="45"/>
      <c r="UL207" s="45"/>
      <c r="UM207" s="45"/>
      <c r="UN207" s="45"/>
      <c r="UO207" s="45"/>
      <c r="UP207" s="45"/>
      <c r="UQ207" s="45"/>
      <c r="UR207" s="45"/>
      <c r="US207" s="45"/>
      <c r="UT207" s="45"/>
      <c r="UU207" s="45"/>
      <c r="UV207" s="45"/>
      <c r="UW207" s="45"/>
      <c r="UX207" s="45"/>
      <c r="UY207" s="45"/>
      <c r="UZ207" s="45"/>
      <c r="VA207" s="45"/>
      <c r="VB207" s="45"/>
      <c r="VC207" s="45"/>
      <c r="VD207" s="45"/>
      <c r="VE207" s="45"/>
      <c r="VF207" s="45"/>
      <c r="VG207" s="45"/>
      <c r="VH207" s="45"/>
      <c r="VI207" s="45"/>
      <c r="VJ207" s="45"/>
      <c r="VK207" s="45"/>
      <c r="VL207" s="45"/>
      <c r="VM207" s="45"/>
      <c r="VN207" s="45"/>
      <c r="VO207" s="45"/>
      <c r="VP207" s="45"/>
      <c r="VQ207" s="45"/>
      <c r="VR207" s="45"/>
      <c r="VS207" s="45"/>
      <c r="VT207" s="45"/>
      <c r="VU207" s="45"/>
      <c r="VV207" s="45"/>
      <c r="VW207" s="45"/>
      <c r="VX207" s="45"/>
      <c r="VY207" s="45"/>
      <c r="VZ207" s="45"/>
      <c r="WA207" s="45"/>
      <c r="WB207" s="45"/>
      <c r="WC207" s="45"/>
      <c r="WD207" s="45"/>
      <c r="WE207" s="45"/>
      <c r="WF207" s="45"/>
      <c r="WG207" s="45"/>
      <c r="WH207" s="45"/>
      <c r="WI207" s="45"/>
      <c r="WJ207" s="45"/>
      <c r="WK207" s="45"/>
      <c r="WL207" s="45"/>
      <c r="WM207" s="45"/>
      <c r="WN207" s="45"/>
      <c r="WO207" s="45"/>
      <c r="WP207" s="45"/>
      <c r="WQ207" s="45"/>
      <c r="WR207" s="45"/>
      <c r="WS207" s="45"/>
      <c r="WT207" s="45"/>
      <c r="WU207" s="45"/>
      <c r="WV207" s="45"/>
      <c r="WW207" s="45"/>
      <c r="WX207" s="45"/>
      <c r="WY207" s="45"/>
      <c r="WZ207" s="45"/>
      <c r="XA207" s="45"/>
      <c r="XB207" s="45"/>
      <c r="XC207" s="45"/>
      <c r="XD207" s="45"/>
      <c r="XE207" s="45"/>
      <c r="XF207" s="45"/>
      <c r="XG207" s="45"/>
      <c r="XH207" s="45"/>
      <c r="XI207" s="45"/>
      <c r="XJ207" s="45"/>
      <c r="XK207" s="45"/>
      <c r="XL207" s="45"/>
      <c r="XM207" s="45"/>
      <c r="XN207" s="45"/>
      <c r="XO207" s="45"/>
      <c r="XP207" s="45"/>
      <c r="XQ207" s="45"/>
      <c r="XR207" s="45"/>
      <c r="XS207" s="45"/>
      <c r="XT207" s="45"/>
      <c r="XU207" s="45"/>
      <c r="XV207" s="45"/>
      <c r="XW207" s="45"/>
      <c r="XX207" s="45"/>
      <c r="XY207" s="45"/>
      <c r="XZ207" s="45"/>
      <c r="YA207" s="45"/>
      <c r="YB207" s="45"/>
      <c r="YC207" s="45"/>
      <c r="YD207" s="45"/>
      <c r="YE207" s="45"/>
      <c r="YF207" s="45"/>
      <c r="YG207" s="45"/>
      <c r="YH207" s="45"/>
      <c r="YI207" s="45"/>
      <c r="YJ207" s="45"/>
      <c r="YK207" s="45"/>
      <c r="YL207" s="45"/>
      <c r="YM207" s="45"/>
      <c r="YN207" s="45"/>
      <c r="YO207" s="45"/>
      <c r="YP207" s="45"/>
      <c r="YQ207" s="45"/>
      <c r="YR207" s="45"/>
      <c r="YS207" s="45"/>
      <c r="YT207" s="45"/>
      <c r="YU207" s="45"/>
      <c r="YV207" s="45"/>
      <c r="YW207" s="45"/>
      <c r="YX207" s="45"/>
      <c r="YY207" s="45"/>
      <c r="YZ207" s="45"/>
      <c r="ZA207" s="45"/>
      <c r="ZB207" s="45"/>
      <c r="ZC207" s="45"/>
      <c r="ZD207" s="45"/>
      <c r="ZE207" s="45"/>
      <c r="ZF207" s="45"/>
      <c r="ZG207" s="45"/>
      <c r="ZH207" s="45"/>
      <c r="ZI207" s="45"/>
      <c r="ZJ207" s="45"/>
      <c r="ZK207" s="45"/>
      <c r="ZL207" s="45"/>
      <c r="ZM207" s="45"/>
      <c r="ZN207" s="45"/>
      <c r="ZO207" s="45"/>
      <c r="ZP207" s="45"/>
      <c r="ZQ207" s="45"/>
      <c r="ZR207" s="45"/>
      <c r="ZS207" s="45"/>
      <c r="ZT207" s="45"/>
      <c r="ZU207" s="45"/>
      <c r="ZV207" s="45"/>
      <c r="ZW207" s="45"/>
      <c r="ZX207" s="45"/>
      <c r="ZY207" s="45"/>
      <c r="ZZ207" s="45"/>
      <c r="AAA207" s="45"/>
      <c r="AAB207" s="45"/>
      <c r="AAC207" s="45"/>
      <c r="AAD207" s="45"/>
      <c r="AAE207" s="45"/>
      <c r="AAF207" s="45"/>
      <c r="AAG207" s="45"/>
      <c r="AAH207" s="45"/>
      <c r="AAI207" s="45"/>
      <c r="AAJ207" s="45"/>
      <c r="AAK207" s="45"/>
      <c r="AAL207" s="45"/>
      <c r="AAM207" s="45"/>
      <c r="AAN207" s="45"/>
      <c r="AAO207" s="45"/>
      <c r="AAP207" s="45"/>
      <c r="AAQ207" s="45"/>
      <c r="AAR207" s="45"/>
      <c r="AAS207" s="45"/>
      <c r="AAT207" s="45"/>
      <c r="AAU207" s="45"/>
      <c r="AAV207" s="45"/>
      <c r="AAW207" s="45"/>
      <c r="AAX207" s="45"/>
      <c r="AAY207" s="45"/>
      <c r="AAZ207" s="45"/>
      <c r="ABA207" s="45"/>
      <c r="ABB207" s="45"/>
      <c r="ABC207" s="45"/>
      <c r="ABD207" s="45"/>
      <c r="ABE207" s="45"/>
      <c r="ABF207" s="45"/>
      <c r="ABG207" s="45"/>
      <c r="ABH207" s="45"/>
      <c r="ABI207" s="45"/>
      <c r="ABJ207" s="45"/>
      <c r="ABK207" s="45"/>
      <c r="ABL207" s="45"/>
      <c r="ABM207" s="45"/>
      <c r="ABN207" s="45"/>
      <c r="ABO207" s="45"/>
      <c r="ABP207" s="45"/>
      <c r="ABQ207" s="45"/>
      <c r="ABR207" s="45"/>
      <c r="ABS207" s="45"/>
      <c r="ABT207" s="45"/>
      <c r="ABU207" s="45"/>
      <c r="ABV207" s="45"/>
      <c r="ABW207" s="45"/>
      <c r="ABX207" s="45"/>
      <c r="ABY207" s="45"/>
      <c r="ABZ207" s="45"/>
      <c r="ACA207" s="45"/>
      <c r="ACB207" s="45"/>
      <c r="ACC207" s="45"/>
      <c r="ACD207" s="45"/>
      <c r="ACE207" s="45"/>
      <c r="ACF207" s="45"/>
      <c r="ACG207" s="45"/>
      <c r="ACH207" s="45"/>
      <c r="ACI207" s="45"/>
      <c r="ACJ207" s="45"/>
      <c r="ACK207" s="45"/>
      <c r="ACL207" s="45"/>
      <c r="ACM207" s="45"/>
      <c r="ACN207" s="45"/>
      <c r="ACO207" s="45"/>
      <c r="ACP207" s="45"/>
      <c r="ACQ207" s="45"/>
      <c r="ACR207" s="45"/>
      <c r="ACS207" s="45"/>
      <c r="ACT207" s="45"/>
      <c r="ACU207" s="45"/>
      <c r="ACV207" s="45"/>
      <c r="ACW207" s="45"/>
      <c r="ACX207" s="45"/>
      <c r="ACY207" s="45"/>
      <c r="ACZ207" s="45"/>
      <c r="ADA207" s="45"/>
      <c r="ADB207" s="45"/>
      <c r="ADC207" s="45"/>
      <c r="ADD207" s="45"/>
      <c r="ADE207" s="45"/>
      <c r="ADF207" s="45"/>
      <c r="ADG207" s="45"/>
      <c r="ADH207" s="45"/>
      <c r="ADI207" s="45"/>
      <c r="ADJ207" s="45"/>
      <c r="ADK207" s="45"/>
      <c r="ADL207" s="45"/>
      <c r="ADM207" s="45"/>
      <c r="ADN207" s="45"/>
      <c r="ADO207" s="45"/>
      <c r="ADP207" s="45"/>
      <c r="ADQ207" s="45"/>
      <c r="ADR207" s="45"/>
      <c r="ADS207" s="45"/>
      <c r="ADT207" s="45"/>
      <c r="ADU207" s="45"/>
      <c r="ADV207" s="45"/>
      <c r="ADW207" s="45"/>
      <c r="ADX207" s="45"/>
      <c r="ADY207" s="45"/>
      <c r="ADZ207" s="45"/>
      <c r="AEA207" s="45"/>
      <c r="AEB207" s="45"/>
      <c r="AEC207" s="45"/>
      <c r="AED207" s="45"/>
      <c r="AEE207" s="45"/>
      <c r="AEF207" s="45"/>
      <c r="AEG207" s="45"/>
      <c r="AEH207" s="45"/>
      <c r="AEI207" s="45"/>
      <c r="AEJ207" s="45"/>
      <c r="AEK207" s="45"/>
      <c r="AEL207" s="45"/>
      <c r="AEM207" s="45"/>
      <c r="AEN207" s="45"/>
      <c r="AEO207" s="45"/>
      <c r="AEP207" s="45"/>
      <c r="AEQ207" s="45"/>
      <c r="AER207" s="45"/>
      <c r="AES207" s="45"/>
      <c r="AET207" s="45"/>
      <c r="AEU207" s="45"/>
      <c r="AEV207" s="45"/>
      <c r="AEW207" s="45"/>
      <c r="AEX207" s="45"/>
      <c r="AEY207" s="45"/>
      <c r="AEZ207" s="45"/>
      <c r="AFA207" s="45"/>
      <c r="AFB207" s="45"/>
      <c r="AFC207" s="45"/>
      <c r="AFD207" s="45"/>
      <c r="AFE207" s="45"/>
      <c r="AFF207" s="45"/>
      <c r="AFG207" s="45"/>
      <c r="AFH207" s="45"/>
      <c r="AFI207" s="45"/>
      <c r="AFJ207" s="45"/>
      <c r="AFK207" s="45"/>
      <c r="AFL207" s="45"/>
      <c r="AFM207" s="45"/>
      <c r="AFN207" s="45"/>
      <c r="AFO207" s="45"/>
      <c r="AFP207" s="45"/>
      <c r="AFQ207" s="45"/>
      <c r="AFR207" s="45"/>
      <c r="AFS207" s="45"/>
      <c r="AFT207" s="45"/>
      <c r="AFU207" s="45"/>
      <c r="AFV207" s="45"/>
      <c r="AFW207" s="45"/>
      <c r="AFX207" s="45"/>
      <c r="AFY207" s="45"/>
      <c r="AFZ207" s="45"/>
      <c r="AGA207" s="45"/>
      <c r="AGB207" s="45"/>
      <c r="AGC207" s="45"/>
      <c r="AGD207" s="45"/>
      <c r="AGE207" s="45"/>
      <c r="AGF207" s="45"/>
      <c r="AGG207" s="45"/>
      <c r="AGH207" s="45"/>
      <c r="AGI207" s="45"/>
      <c r="AGJ207" s="45"/>
      <c r="AGK207" s="45"/>
      <c r="AGL207" s="45"/>
      <c r="AGM207" s="45"/>
      <c r="AGN207" s="45"/>
      <c r="AGO207" s="45"/>
      <c r="AGP207" s="45"/>
      <c r="AGQ207" s="45"/>
      <c r="AGR207" s="45"/>
      <c r="AGS207" s="45"/>
      <c r="AGT207" s="45"/>
      <c r="AGU207" s="45"/>
      <c r="AGV207" s="45"/>
      <c r="AGW207" s="45"/>
      <c r="AGX207" s="45"/>
      <c r="AGY207" s="45"/>
      <c r="AGZ207" s="45"/>
      <c r="AHA207" s="45"/>
      <c r="AHB207" s="45"/>
      <c r="AHC207" s="45"/>
      <c r="AHD207" s="45"/>
      <c r="AHE207" s="45"/>
      <c r="AHF207" s="45"/>
      <c r="AHG207" s="45"/>
      <c r="AHH207" s="45"/>
      <c r="AHI207" s="45"/>
      <c r="AHJ207" s="45"/>
      <c r="AHK207" s="45"/>
      <c r="AHL207" s="45"/>
      <c r="AHM207" s="45"/>
      <c r="AHN207" s="45"/>
      <c r="AHO207" s="45"/>
      <c r="AHP207" s="45"/>
      <c r="AHQ207" s="45"/>
      <c r="AHR207" s="45"/>
      <c r="AHS207" s="45"/>
      <c r="AHT207" s="45"/>
      <c r="AHU207" s="45"/>
      <c r="AHV207" s="45"/>
      <c r="AHW207" s="45"/>
      <c r="AHX207" s="45"/>
      <c r="AHY207" s="45"/>
      <c r="AHZ207" s="45"/>
      <c r="AIA207" s="45"/>
      <c r="AIB207" s="45"/>
      <c r="AIC207" s="45"/>
      <c r="AID207" s="45"/>
      <c r="AIE207" s="45"/>
      <c r="AIF207" s="45"/>
      <c r="AIG207" s="45"/>
      <c r="AIH207" s="45"/>
      <c r="AII207" s="45"/>
      <c r="AIJ207" s="45"/>
      <c r="AIK207" s="45"/>
      <c r="AIL207" s="45"/>
      <c r="AIM207" s="45"/>
      <c r="AIN207" s="45"/>
      <c r="AIO207" s="45"/>
      <c r="AIP207" s="45"/>
      <c r="AIQ207" s="45"/>
      <c r="AIR207" s="45"/>
      <c r="AIS207" s="45"/>
      <c r="AIT207" s="45"/>
      <c r="AIU207" s="45"/>
      <c r="AIV207" s="45"/>
      <c r="AIW207" s="45"/>
      <c r="AIX207" s="45"/>
      <c r="AIY207" s="45"/>
      <c r="AIZ207" s="45"/>
      <c r="AJA207" s="45"/>
      <c r="AJB207" s="45"/>
      <c r="AJC207" s="45"/>
      <c r="AJD207" s="45"/>
      <c r="AJE207" s="45"/>
      <c r="AJF207" s="45"/>
      <c r="AJG207" s="45"/>
      <c r="AJH207" s="45"/>
      <c r="AJI207" s="45"/>
      <c r="AJJ207" s="45"/>
      <c r="AJK207" s="45"/>
      <c r="AJL207" s="45"/>
      <c r="AJM207" s="45"/>
      <c r="AJN207" s="45"/>
      <c r="AJO207" s="45"/>
      <c r="AJP207" s="45"/>
      <c r="AJQ207" s="45"/>
      <c r="AJR207" s="45"/>
      <c r="AJS207" s="45"/>
      <c r="AJT207" s="45"/>
      <c r="AJU207" s="45"/>
      <c r="AJV207" s="45"/>
      <c r="AJW207" s="45"/>
      <c r="AJX207" s="45"/>
      <c r="AJY207" s="45"/>
      <c r="AJZ207" s="45"/>
      <c r="AKA207" s="45"/>
      <c r="AKB207" s="45"/>
      <c r="AKC207" s="45"/>
      <c r="AKD207" s="45"/>
      <c r="AKE207" s="45"/>
      <c r="AKF207" s="45"/>
      <c r="AKG207" s="45"/>
      <c r="AKH207" s="45"/>
      <c r="AKI207" s="45"/>
      <c r="AKJ207" s="45"/>
      <c r="AKK207" s="45"/>
      <c r="AKL207" s="45"/>
      <c r="AKM207" s="45"/>
      <c r="AKN207" s="45"/>
      <c r="AKO207" s="45"/>
      <c r="AKP207" s="45"/>
      <c r="AKQ207" s="45"/>
      <c r="AKR207" s="45"/>
      <c r="AKS207" s="45"/>
      <c r="AKT207" s="45"/>
    </row>
    <row r="208" spans="1:982" ht="49.5" customHeight="1" x14ac:dyDescent="0.25">
      <c r="A208" s="118" t="s">
        <v>283</v>
      </c>
      <c r="B208" s="118"/>
      <c r="C208" s="118"/>
      <c r="D208" s="118"/>
      <c r="E208" s="118"/>
      <c r="F208" s="118"/>
    </row>
    <row r="209" spans="1:6" ht="30" x14ac:dyDescent="0.25">
      <c r="A209" s="23" t="s">
        <v>0</v>
      </c>
      <c r="B209" s="24" t="s">
        <v>1</v>
      </c>
      <c r="C209" s="24" t="s">
        <v>2</v>
      </c>
      <c r="D209" s="24" t="s">
        <v>3</v>
      </c>
      <c r="E209" s="24" t="s">
        <v>4</v>
      </c>
      <c r="F209" s="24" t="s">
        <v>5</v>
      </c>
    </row>
    <row r="210" spans="1:6" ht="69" customHeight="1" x14ac:dyDescent="0.25">
      <c r="A210" s="6">
        <v>137</v>
      </c>
      <c r="B210" s="3" t="s">
        <v>109</v>
      </c>
      <c r="C210" s="77" t="s">
        <v>172</v>
      </c>
      <c r="D210" s="6">
        <v>40</v>
      </c>
      <c r="E210" s="55"/>
      <c r="F210" s="54"/>
    </row>
    <row r="211" spans="1:6" ht="26.25" customHeight="1" x14ac:dyDescent="0.25">
      <c r="C211" s="116" t="s">
        <v>130</v>
      </c>
      <c r="D211" s="116"/>
      <c r="E211" s="116"/>
      <c r="F211" s="35"/>
    </row>
    <row r="212" spans="1:6" ht="26.25" customHeight="1" x14ac:dyDescent="0.25">
      <c r="C212" s="117" t="s">
        <v>9</v>
      </c>
      <c r="D212" s="117"/>
      <c r="E212" s="117"/>
      <c r="F212" s="34"/>
    </row>
    <row r="213" spans="1:6" ht="26.25" customHeight="1" x14ac:dyDescent="0.25">
      <c r="C213" s="116" t="s">
        <v>131</v>
      </c>
      <c r="D213" s="116"/>
      <c r="E213" s="116"/>
      <c r="F213" s="35"/>
    </row>
    <row r="214" spans="1:6" ht="26.25" customHeight="1" x14ac:dyDescent="0.25">
      <c r="C214" s="39"/>
      <c r="D214" s="39"/>
      <c r="E214" s="39"/>
      <c r="F214" s="40"/>
    </row>
    <row r="215" spans="1:6" ht="24.75" customHeight="1" x14ac:dyDescent="0.25">
      <c r="C215" s="116" t="s">
        <v>52</v>
      </c>
      <c r="D215" s="116"/>
      <c r="E215" s="116"/>
      <c r="F215" s="35"/>
    </row>
    <row r="216" spans="1:6" ht="23.25" customHeight="1" x14ac:dyDescent="0.25">
      <c r="C216" s="116" t="s">
        <v>53</v>
      </c>
      <c r="D216" s="116"/>
      <c r="E216" s="116"/>
      <c r="F216" s="35"/>
    </row>
    <row r="217" spans="1:6" ht="26.25" customHeight="1" x14ac:dyDescent="0.25">
      <c r="C217" s="116" t="s">
        <v>54</v>
      </c>
      <c r="D217" s="116"/>
      <c r="E217" s="116"/>
      <c r="F217" s="35"/>
    </row>
    <row r="218" spans="1:6" ht="26.25" customHeight="1" x14ac:dyDescent="0.25">
      <c r="C218" s="39"/>
      <c r="D218" s="39"/>
      <c r="E218" s="39"/>
      <c r="F218" s="40"/>
    </row>
    <row r="219" spans="1:6" ht="29.25" customHeight="1" x14ac:dyDescent="0.25">
      <c r="A219" s="118" t="s">
        <v>164</v>
      </c>
      <c r="B219" s="118"/>
      <c r="C219" s="118"/>
      <c r="D219" s="118"/>
      <c r="E219" s="118"/>
      <c r="F219" s="118"/>
    </row>
    <row r="220" spans="1:6" ht="32.25" customHeight="1" x14ac:dyDescent="0.25">
      <c r="A220" s="23" t="s">
        <v>0</v>
      </c>
      <c r="B220" s="24" t="s">
        <v>1</v>
      </c>
      <c r="C220" s="24" t="s">
        <v>2</v>
      </c>
      <c r="D220" s="24" t="s">
        <v>3</v>
      </c>
      <c r="E220" s="24" t="s">
        <v>4</v>
      </c>
      <c r="F220" s="24" t="s">
        <v>5</v>
      </c>
    </row>
    <row r="221" spans="1:6" ht="51.75" customHeight="1" x14ac:dyDescent="0.25">
      <c r="A221" s="56">
        <v>138</v>
      </c>
      <c r="B221" s="1" t="s">
        <v>154</v>
      </c>
      <c r="C221" s="77" t="s">
        <v>172</v>
      </c>
      <c r="D221" s="56">
        <v>10</v>
      </c>
      <c r="E221" s="55"/>
      <c r="F221" s="54"/>
    </row>
    <row r="222" spans="1:6" ht="26.25" customHeight="1" x14ac:dyDescent="0.25">
      <c r="C222" s="116" t="s">
        <v>68</v>
      </c>
      <c r="D222" s="116"/>
      <c r="E222" s="116"/>
      <c r="F222" s="35"/>
    </row>
    <row r="223" spans="1:6" ht="26.25" customHeight="1" x14ac:dyDescent="0.25">
      <c r="C223" s="117" t="s">
        <v>9</v>
      </c>
      <c r="D223" s="117"/>
      <c r="E223" s="117"/>
      <c r="F223" s="34"/>
    </row>
    <row r="224" spans="1:6" ht="26.25" customHeight="1" x14ac:dyDescent="0.25">
      <c r="C224" s="116" t="s">
        <v>69</v>
      </c>
      <c r="D224" s="116"/>
      <c r="E224" s="116"/>
      <c r="F224" s="35"/>
    </row>
    <row r="225" spans="1:6" ht="26.25" customHeight="1" x14ac:dyDescent="0.25">
      <c r="C225" s="39"/>
      <c r="D225" s="39"/>
      <c r="E225" s="39"/>
      <c r="F225" s="40"/>
    </row>
    <row r="226" spans="1:6" ht="33.75" customHeight="1" x14ac:dyDescent="0.25">
      <c r="A226" s="121" t="s">
        <v>140</v>
      </c>
      <c r="B226" s="121"/>
      <c r="C226" s="121"/>
      <c r="D226" s="121"/>
      <c r="E226" s="121"/>
      <c r="F226" s="121"/>
    </row>
    <row r="227" spans="1:6" ht="33.75" customHeight="1" x14ac:dyDescent="0.25">
      <c r="A227" s="118" t="s">
        <v>40</v>
      </c>
      <c r="B227" s="118"/>
      <c r="C227" s="118"/>
      <c r="D227" s="118"/>
      <c r="E227" s="118"/>
      <c r="F227" s="118"/>
    </row>
    <row r="228" spans="1:6" ht="30" x14ac:dyDescent="0.25">
      <c r="A228" s="23" t="s">
        <v>0</v>
      </c>
      <c r="B228" s="24" t="s">
        <v>1</v>
      </c>
      <c r="C228" s="24" t="s">
        <v>2</v>
      </c>
      <c r="D228" s="24" t="s">
        <v>3</v>
      </c>
      <c r="E228" s="24" t="s">
        <v>4</v>
      </c>
      <c r="F228" s="24" t="s">
        <v>5</v>
      </c>
    </row>
    <row r="229" spans="1:6" ht="38.25" customHeight="1" x14ac:dyDescent="0.25">
      <c r="A229" s="19">
        <v>139</v>
      </c>
      <c r="B229" s="13" t="s">
        <v>41</v>
      </c>
      <c r="C229" s="77" t="s">
        <v>172</v>
      </c>
      <c r="D229" s="11">
        <v>4</v>
      </c>
      <c r="E229" s="34"/>
      <c r="F229" s="54"/>
    </row>
    <row r="230" spans="1:6" ht="30" customHeight="1" x14ac:dyDescent="0.25">
      <c r="A230" s="19">
        <v>140</v>
      </c>
      <c r="B230" s="13" t="s">
        <v>24</v>
      </c>
      <c r="C230" s="77" t="s">
        <v>172</v>
      </c>
      <c r="D230" s="11">
        <v>9</v>
      </c>
      <c r="E230" s="34"/>
      <c r="F230" s="54"/>
    </row>
    <row r="231" spans="1:6" ht="38.25" customHeight="1" x14ac:dyDescent="0.25">
      <c r="A231" s="19">
        <v>141</v>
      </c>
      <c r="B231" s="25" t="s">
        <v>220</v>
      </c>
      <c r="C231" s="77" t="s">
        <v>172</v>
      </c>
      <c r="D231" s="11">
        <v>2</v>
      </c>
      <c r="E231" s="34"/>
      <c r="F231" s="54"/>
    </row>
    <row r="232" spans="1:6" ht="30" customHeight="1" x14ac:dyDescent="0.25">
      <c r="A232" s="19">
        <v>142</v>
      </c>
      <c r="B232" s="13" t="s">
        <v>174</v>
      </c>
      <c r="C232" s="77" t="s">
        <v>172</v>
      </c>
      <c r="D232" s="11">
        <v>12</v>
      </c>
      <c r="E232" s="34"/>
      <c r="F232" s="54"/>
    </row>
    <row r="233" spans="1:6" ht="30" customHeight="1" x14ac:dyDescent="0.25">
      <c r="A233" s="19">
        <v>143</v>
      </c>
      <c r="B233" s="13" t="s">
        <v>7</v>
      </c>
      <c r="C233" s="77" t="s">
        <v>172</v>
      </c>
      <c r="D233" s="11">
        <v>4</v>
      </c>
      <c r="E233" s="34"/>
      <c r="F233" s="54"/>
    </row>
    <row r="234" spans="1:6" ht="42.75" customHeight="1" x14ac:dyDescent="0.25">
      <c r="A234" s="19">
        <v>144</v>
      </c>
      <c r="B234" s="13" t="s">
        <v>42</v>
      </c>
      <c r="C234" s="77" t="s">
        <v>172</v>
      </c>
      <c r="D234" s="11">
        <v>14</v>
      </c>
      <c r="E234" s="34"/>
      <c r="F234" s="54"/>
    </row>
    <row r="235" spans="1:6" ht="30" customHeight="1" x14ac:dyDescent="0.25">
      <c r="A235" s="19">
        <v>145</v>
      </c>
      <c r="B235" s="13" t="s">
        <v>126</v>
      </c>
      <c r="C235" s="77" t="s">
        <v>172</v>
      </c>
      <c r="D235" s="11">
        <v>2</v>
      </c>
      <c r="E235" s="34"/>
      <c r="F235" s="54"/>
    </row>
    <row r="236" spans="1:6" ht="36" customHeight="1" x14ac:dyDescent="0.25">
      <c r="A236" s="19">
        <v>146</v>
      </c>
      <c r="B236" s="13" t="s">
        <v>6</v>
      </c>
      <c r="C236" s="77" t="s">
        <v>172</v>
      </c>
      <c r="D236" s="11">
        <v>2</v>
      </c>
      <c r="E236" s="34"/>
      <c r="F236" s="54"/>
    </row>
    <row r="237" spans="1:6" ht="30" customHeight="1" x14ac:dyDescent="0.25">
      <c r="A237" s="19">
        <v>147</v>
      </c>
      <c r="B237" s="8" t="s">
        <v>71</v>
      </c>
      <c r="C237" s="77" t="s">
        <v>172</v>
      </c>
      <c r="D237" s="11">
        <v>12</v>
      </c>
      <c r="E237" s="34"/>
      <c r="F237" s="54"/>
    </row>
    <row r="238" spans="1:6" ht="38.25" customHeight="1" x14ac:dyDescent="0.25">
      <c r="A238" s="19">
        <v>148</v>
      </c>
      <c r="B238" s="1" t="s">
        <v>163</v>
      </c>
      <c r="C238" s="77" t="s">
        <v>172</v>
      </c>
      <c r="D238" s="11">
        <v>2</v>
      </c>
      <c r="E238" s="34"/>
      <c r="F238" s="54"/>
    </row>
    <row r="239" spans="1:6" ht="38.25" customHeight="1" x14ac:dyDescent="0.25">
      <c r="A239" s="19">
        <v>149</v>
      </c>
      <c r="B239" s="13" t="s">
        <v>23</v>
      </c>
      <c r="C239" s="77" t="s">
        <v>172</v>
      </c>
      <c r="D239" s="11">
        <v>2</v>
      </c>
      <c r="E239" s="34"/>
      <c r="F239" s="54"/>
    </row>
    <row r="240" spans="1:6" ht="38.25" customHeight="1" x14ac:dyDescent="0.25">
      <c r="A240" s="19">
        <v>150</v>
      </c>
      <c r="B240" s="1" t="s">
        <v>25</v>
      </c>
      <c r="C240" s="77" t="s">
        <v>172</v>
      </c>
      <c r="D240" s="2">
        <v>2</v>
      </c>
      <c r="E240" s="34"/>
      <c r="F240" s="37"/>
    </row>
    <row r="241" spans="1:6" ht="35.25" customHeight="1" x14ac:dyDescent="0.25">
      <c r="A241" s="19">
        <v>151</v>
      </c>
      <c r="B241" s="13" t="s">
        <v>159</v>
      </c>
      <c r="C241" s="77" t="s">
        <v>172</v>
      </c>
      <c r="D241" s="11">
        <v>2</v>
      </c>
      <c r="E241" s="34"/>
      <c r="F241" s="54"/>
    </row>
    <row r="242" spans="1:6" ht="39" customHeight="1" x14ac:dyDescent="0.25">
      <c r="A242" s="19">
        <v>152</v>
      </c>
      <c r="B242" s="8" t="s">
        <v>43</v>
      </c>
      <c r="C242" s="77" t="s">
        <v>172</v>
      </c>
      <c r="D242" s="11">
        <v>2</v>
      </c>
      <c r="E242" s="34"/>
      <c r="F242" s="54"/>
    </row>
    <row r="243" spans="1:6" ht="34.5" customHeight="1" x14ac:dyDescent="0.25">
      <c r="A243" s="19">
        <v>153</v>
      </c>
      <c r="B243" s="13" t="s">
        <v>223</v>
      </c>
      <c r="C243" s="77" t="s">
        <v>172</v>
      </c>
      <c r="D243" s="11">
        <v>2</v>
      </c>
      <c r="E243" s="34"/>
      <c r="F243" s="54"/>
    </row>
    <row r="244" spans="1:6" ht="36" customHeight="1" x14ac:dyDescent="0.25">
      <c r="A244" s="19">
        <v>154</v>
      </c>
      <c r="B244" s="13" t="s">
        <v>179</v>
      </c>
      <c r="C244" s="77" t="s">
        <v>172</v>
      </c>
      <c r="D244" s="11">
        <v>2</v>
      </c>
      <c r="E244" s="34"/>
      <c r="F244" s="54"/>
    </row>
    <row r="245" spans="1:6" ht="38.25" customHeight="1" x14ac:dyDescent="0.25">
      <c r="A245" s="19">
        <v>155</v>
      </c>
      <c r="B245" s="13" t="s">
        <v>160</v>
      </c>
      <c r="C245" s="77" t="s">
        <v>172</v>
      </c>
      <c r="D245" s="71">
        <v>12</v>
      </c>
      <c r="E245" s="34"/>
      <c r="F245" s="54"/>
    </row>
    <row r="246" spans="1:6" ht="38.25" customHeight="1" x14ac:dyDescent="0.25">
      <c r="A246" s="19">
        <v>156</v>
      </c>
      <c r="B246" s="13" t="s">
        <v>106</v>
      </c>
      <c r="C246" s="77" t="s">
        <v>172</v>
      </c>
      <c r="D246" s="11">
        <v>2</v>
      </c>
      <c r="E246" s="34"/>
      <c r="F246" s="54"/>
    </row>
    <row r="247" spans="1:6" ht="52.5" customHeight="1" x14ac:dyDescent="0.25">
      <c r="A247" s="19">
        <v>157</v>
      </c>
      <c r="B247" s="25" t="s">
        <v>90</v>
      </c>
      <c r="C247" s="77" t="s">
        <v>172</v>
      </c>
      <c r="D247" s="16">
        <v>12</v>
      </c>
      <c r="E247" s="34"/>
      <c r="F247" s="54"/>
    </row>
    <row r="248" spans="1:6" ht="53.25" customHeight="1" x14ac:dyDescent="0.25">
      <c r="A248" s="19">
        <v>158</v>
      </c>
      <c r="B248" s="17" t="s">
        <v>260</v>
      </c>
      <c r="C248" s="77" t="s">
        <v>172</v>
      </c>
      <c r="D248" s="10">
        <v>2</v>
      </c>
      <c r="E248" s="34"/>
      <c r="F248" s="54"/>
    </row>
    <row r="249" spans="1:6" ht="22.5" customHeight="1" x14ac:dyDescent="0.25">
      <c r="C249" s="116" t="s">
        <v>8</v>
      </c>
      <c r="D249" s="116"/>
      <c r="E249" s="116"/>
      <c r="F249" s="35"/>
    </row>
    <row r="250" spans="1:6" ht="23.25" customHeight="1" x14ac:dyDescent="0.25">
      <c r="C250" s="117" t="s">
        <v>9</v>
      </c>
      <c r="D250" s="117"/>
      <c r="E250" s="117"/>
      <c r="F250" s="34"/>
    </row>
    <row r="251" spans="1:6" ht="23.25" customHeight="1" x14ac:dyDescent="0.25">
      <c r="C251" s="116" t="s">
        <v>10</v>
      </c>
      <c r="D251" s="116"/>
      <c r="E251" s="116"/>
      <c r="F251" s="35"/>
    </row>
    <row r="253" spans="1:6" ht="38.25" customHeight="1" x14ac:dyDescent="0.25">
      <c r="A253" s="118" t="s">
        <v>44</v>
      </c>
      <c r="B253" s="118"/>
      <c r="C253" s="118"/>
      <c r="D253" s="118"/>
      <c r="E253" s="118"/>
      <c r="F253" s="118"/>
    </row>
    <row r="254" spans="1:6" ht="30" x14ac:dyDescent="0.25">
      <c r="A254" s="23" t="s">
        <v>0</v>
      </c>
      <c r="B254" s="24" t="s">
        <v>1</v>
      </c>
      <c r="C254" s="24" t="s">
        <v>2</v>
      </c>
      <c r="D254" s="24" t="s">
        <v>3</v>
      </c>
      <c r="E254" s="24" t="s">
        <v>4</v>
      </c>
      <c r="F254" s="24" t="s">
        <v>5</v>
      </c>
    </row>
    <row r="255" spans="1:6" ht="45" x14ac:dyDescent="0.25">
      <c r="A255" s="19">
        <v>159</v>
      </c>
      <c r="B255" s="13" t="s">
        <v>46</v>
      </c>
      <c r="C255" s="77" t="s">
        <v>172</v>
      </c>
      <c r="D255" s="18">
        <v>2</v>
      </c>
      <c r="E255" s="54"/>
      <c r="F255" s="54"/>
    </row>
    <row r="256" spans="1:6" ht="31.5" customHeight="1" x14ac:dyDescent="0.25">
      <c r="A256" s="19">
        <v>160</v>
      </c>
      <c r="B256" s="13" t="s">
        <v>45</v>
      </c>
      <c r="C256" s="77" t="s">
        <v>172</v>
      </c>
      <c r="D256" s="10">
        <v>2</v>
      </c>
      <c r="E256" s="54"/>
      <c r="F256" s="54"/>
    </row>
    <row r="257" spans="1:6" ht="36" customHeight="1" x14ac:dyDescent="0.25">
      <c r="A257" s="19">
        <v>161</v>
      </c>
      <c r="B257" s="3" t="s">
        <v>279</v>
      </c>
      <c r="C257" s="77" t="s">
        <v>172</v>
      </c>
      <c r="D257" s="10">
        <v>2</v>
      </c>
      <c r="E257" s="54"/>
      <c r="F257" s="54"/>
    </row>
    <row r="258" spans="1:6" ht="75.75" customHeight="1" x14ac:dyDescent="0.25">
      <c r="A258" s="19">
        <v>162</v>
      </c>
      <c r="B258" s="13" t="s">
        <v>61</v>
      </c>
      <c r="C258" s="77" t="s">
        <v>172</v>
      </c>
      <c r="D258" s="10">
        <v>2</v>
      </c>
      <c r="E258" s="54"/>
      <c r="F258" s="54"/>
    </row>
    <row r="259" spans="1:6" ht="75" customHeight="1" x14ac:dyDescent="0.25">
      <c r="A259" s="19">
        <v>163</v>
      </c>
      <c r="B259" s="13" t="s">
        <v>128</v>
      </c>
      <c r="C259" s="77" t="s">
        <v>172</v>
      </c>
      <c r="D259" s="10">
        <v>2</v>
      </c>
      <c r="E259" s="54"/>
      <c r="F259" s="54"/>
    </row>
    <row r="260" spans="1:6" ht="41.25" customHeight="1" x14ac:dyDescent="0.25">
      <c r="A260" s="19">
        <v>164</v>
      </c>
      <c r="B260" s="1" t="s">
        <v>268</v>
      </c>
      <c r="C260" s="77" t="s">
        <v>172</v>
      </c>
      <c r="D260" s="10">
        <v>2</v>
      </c>
      <c r="E260" s="54"/>
      <c r="F260" s="54"/>
    </row>
    <row r="261" spans="1:6" ht="41.25" customHeight="1" x14ac:dyDescent="0.25">
      <c r="A261" s="19">
        <v>165</v>
      </c>
      <c r="B261" s="1" t="s">
        <v>271</v>
      </c>
      <c r="C261" s="77" t="s">
        <v>172</v>
      </c>
      <c r="D261" s="10">
        <v>2</v>
      </c>
      <c r="E261" s="54"/>
      <c r="F261" s="54"/>
    </row>
    <row r="262" spans="1:6" ht="49.5" customHeight="1" x14ac:dyDescent="0.25">
      <c r="A262" s="19">
        <v>166</v>
      </c>
      <c r="B262" s="13" t="s">
        <v>89</v>
      </c>
      <c r="C262" s="77" t="s">
        <v>172</v>
      </c>
      <c r="D262" s="10">
        <v>2</v>
      </c>
      <c r="E262" s="54"/>
      <c r="F262" s="54"/>
    </row>
    <row r="263" spans="1:6" ht="59.25" customHeight="1" x14ac:dyDescent="0.25">
      <c r="A263" s="19">
        <v>167</v>
      </c>
      <c r="B263" s="13" t="s">
        <v>129</v>
      </c>
      <c r="C263" s="77" t="s">
        <v>172</v>
      </c>
      <c r="D263" s="10">
        <v>2</v>
      </c>
      <c r="E263" s="54"/>
      <c r="F263" s="54"/>
    </row>
    <row r="264" spans="1:6" ht="51.75" customHeight="1" x14ac:dyDescent="0.25">
      <c r="A264" s="19">
        <v>168</v>
      </c>
      <c r="B264" s="7" t="s">
        <v>127</v>
      </c>
      <c r="C264" s="77" t="s">
        <v>172</v>
      </c>
      <c r="D264" s="10">
        <v>2</v>
      </c>
      <c r="E264" s="54"/>
      <c r="F264" s="54"/>
    </row>
    <row r="265" spans="1:6" ht="39" customHeight="1" x14ac:dyDescent="0.25">
      <c r="A265" s="19">
        <v>169</v>
      </c>
      <c r="B265" s="21" t="s">
        <v>108</v>
      </c>
      <c r="C265" s="77" t="s">
        <v>172</v>
      </c>
      <c r="D265" s="10">
        <v>2</v>
      </c>
      <c r="E265" s="54"/>
      <c r="F265" s="54"/>
    </row>
    <row r="266" spans="1:6" ht="24.75" customHeight="1" x14ac:dyDescent="0.25">
      <c r="C266" s="116" t="s">
        <v>12</v>
      </c>
      <c r="D266" s="116"/>
      <c r="E266" s="116"/>
      <c r="F266" s="35"/>
    </row>
    <row r="267" spans="1:6" ht="21.75" customHeight="1" x14ac:dyDescent="0.25">
      <c r="C267" s="117" t="s">
        <v>13</v>
      </c>
      <c r="D267" s="117"/>
      <c r="E267" s="117"/>
      <c r="F267" s="34"/>
    </row>
    <row r="268" spans="1:6" ht="25.5" customHeight="1" x14ac:dyDescent="0.25">
      <c r="C268" s="116" t="s">
        <v>14</v>
      </c>
      <c r="D268" s="116"/>
      <c r="E268" s="116"/>
      <c r="F268" s="35"/>
    </row>
    <row r="270" spans="1:6" ht="36" customHeight="1" x14ac:dyDescent="0.25">
      <c r="A270" s="118" t="s">
        <v>47</v>
      </c>
      <c r="B270" s="118"/>
      <c r="C270" s="118"/>
      <c r="D270" s="118"/>
      <c r="E270" s="118"/>
      <c r="F270" s="118"/>
    </row>
    <row r="271" spans="1:6" ht="30" x14ac:dyDescent="0.25">
      <c r="A271" s="23" t="s">
        <v>0</v>
      </c>
      <c r="B271" s="24" t="s">
        <v>1</v>
      </c>
      <c r="C271" s="24" t="s">
        <v>2</v>
      </c>
      <c r="D271" s="24" t="s">
        <v>3</v>
      </c>
      <c r="E271" s="24" t="s">
        <v>4</v>
      </c>
      <c r="F271" s="24" t="s">
        <v>5</v>
      </c>
    </row>
    <row r="272" spans="1:6" ht="38.25" customHeight="1" x14ac:dyDescent="0.25">
      <c r="A272" s="19">
        <v>170</v>
      </c>
      <c r="B272" s="13" t="s">
        <v>178</v>
      </c>
      <c r="C272" s="77" t="s">
        <v>172</v>
      </c>
      <c r="D272" s="10">
        <v>14</v>
      </c>
      <c r="E272" s="54"/>
      <c r="F272" s="54"/>
    </row>
    <row r="273" spans="1:982" ht="60" x14ac:dyDescent="0.25">
      <c r="A273" s="19">
        <v>171</v>
      </c>
      <c r="B273" s="13" t="s">
        <v>48</v>
      </c>
      <c r="C273" s="77" t="s">
        <v>172</v>
      </c>
      <c r="D273" s="10">
        <v>2</v>
      </c>
      <c r="E273" s="54"/>
      <c r="F273" s="54"/>
    </row>
    <row r="274" spans="1:982" ht="48" customHeight="1" x14ac:dyDescent="0.25">
      <c r="A274" s="19">
        <v>172</v>
      </c>
      <c r="B274" s="13" t="s">
        <v>49</v>
      </c>
      <c r="C274" s="77" t="s">
        <v>172</v>
      </c>
      <c r="D274" s="10">
        <v>2</v>
      </c>
      <c r="E274" s="54"/>
      <c r="F274" s="54"/>
    </row>
    <row r="275" spans="1:982" ht="44.25" customHeight="1" x14ac:dyDescent="0.25">
      <c r="A275" s="19">
        <v>173</v>
      </c>
      <c r="B275" s="13" t="s">
        <v>221</v>
      </c>
      <c r="C275" s="77" t="s">
        <v>172</v>
      </c>
      <c r="D275" s="10">
        <v>2</v>
      </c>
      <c r="E275" s="54"/>
      <c r="F275" s="54"/>
    </row>
    <row r="276" spans="1:982" ht="38.25" customHeight="1" x14ac:dyDescent="0.25">
      <c r="A276" s="19">
        <v>174</v>
      </c>
      <c r="B276" s="13" t="s">
        <v>161</v>
      </c>
      <c r="C276" s="77" t="s">
        <v>172</v>
      </c>
      <c r="D276" s="10">
        <v>3</v>
      </c>
      <c r="E276" s="54"/>
      <c r="F276" s="54"/>
    </row>
    <row r="277" spans="1:982" ht="38.25" customHeight="1" x14ac:dyDescent="0.25">
      <c r="A277" s="19">
        <v>175</v>
      </c>
      <c r="B277" s="13" t="s">
        <v>51</v>
      </c>
      <c r="C277" s="77" t="s">
        <v>172</v>
      </c>
      <c r="D277" s="10">
        <v>2</v>
      </c>
      <c r="E277" s="54"/>
      <c r="F277" s="54"/>
    </row>
    <row r="278" spans="1:982" ht="38.25" customHeight="1" x14ac:dyDescent="0.25">
      <c r="A278" s="19">
        <v>176</v>
      </c>
      <c r="B278" s="13" t="s">
        <v>173</v>
      </c>
      <c r="C278" s="77" t="s">
        <v>172</v>
      </c>
      <c r="D278" s="10">
        <v>10</v>
      </c>
      <c r="E278" s="54"/>
      <c r="F278" s="54"/>
    </row>
    <row r="279" spans="1:982" ht="21" customHeight="1" x14ac:dyDescent="0.25">
      <c r="C279" s="116" t="s">
        <v>16</v>
      </c>
      <c r="D279" s="116"/>
      <c r="E279" s="116"/>
      <c r="F279" s="35"/>
    </row>
    <row r="280" spans="1:982" ht="22.5" customHeight="1" x14ac:dyDescent="0.25">
      <c r="C280" s="117" t="s">
        <v>17</v>
      </c>
      <c r="D280" s="117"/>
      <c r="E280" s="117"/>
      <c r="F280" s="34"/>
    </row>
    <row r="281" spans="1:982" ht="24.75" customHeight="1" x14ac:dyDescent="0.25">
      <c r="C281" s="116" t="s">
        <v>18</v>
      </c>
      <c r="D281" s="116"/>
      <c r="E281" s="116"/>
      <c r="F281" s="35"/>
    </row>
    <row r="282" spans="1:982" ht="24.75" customHeight="1" x14ac:dyDescent="0.25">
      <c r="D282" s="38"/>
      <c r="E282" s="39"/>
      <c r="F282" s="40"/>
    </row>
    <row r="283" spans="1:982" ht="24.75" customHeight="1" x14ac:dyDescent="0.25">
      <c r="C283" s="116" t="s">
        <v>72</v>
      </c>
      <c r="D283" s="116"/>
      <c r="E283" s="116"/>
      <c r="F283" s="35"/>
    </row>
    <row r="284" spans="1:982" ht="24.75" customHeight="1" x14ac:dyDescent="0.25">
      <c r="C284" s="116" t="s">
        <v>73</v>
      </c>
      <c r="D284" s="116"/>
      <c r="E284" s="116"/>
      <c r="F284" s="35"/>
    </row>
    <row r="285" spans="1:982" ht="24.75" customHeight="1" x14ac:dyDescent="0.25">
      <c r="C285" s="116" t="s">
        <v>74</v>
      </c>
      <c r="D285" s="116"/>
      <c r="E285" s="116"/>
      <c r="F285" s="35"/>
    </row>
    <row r="287" spans="1:982" s="65" customFormat="1" x14ac:dyDescent="0.25">
      <c r="A287" s="57"/>
      <c r="B287" s="57"/>
      <c r="C287" s="57"/>
      <c r="D287" s="58"/>
      <c r="E287" s="57"/>
      <c r="F287" s="57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  <c r="IY287" s="45"/>
      <c r="IZ287" s="45"/>
      <c r="JA287" s="45"/>
      <c r="JB287" s="45"/>
      <c r="JC287" s="45"/>
      <c r="JD287" s="45"/>
      <c r="JE287" s="45"/>
      <c r="JF287" s="45"/>
      <c r="JG287" s="45"/>
      <c r="JH287" s="45"/>
      <c r="JI287" s="45"/>
      <c r="JJ287" s="45"/>
      <c r="JK287" s="45"/>
      <c r="JL287" s="45"/>
      <c r="JM287" s="45"/>
      <c r="JN287" s="45"/>
      <c r="JO287" s="45"/>
      <c r="JP287" s="45"/>
      <c r="JQ287" s="45"/>
      <c r="JR287" s="45"/>
      <c r="JS287" s="45"/>
      <c r="JT287" s="45"/>
      <c r="JU287" s="45"/>
      <c r="JV287" s="45"/>
      <c r="JW287" s="45"/>
      <c r="JX287" s="45"/>
      <c r="JY287" s="45"/>
      <c r="JZ287" s="45"/>
      <c r="KA287" s="45"/>
      <c r="KB287" s="45"/>
      <c r="KC287" s="45"/>
      <c r="KD287" s="45"/>
      <c r="KE287" s="45"/>
      <c r="KF287" s="45"/>
      <c r="KG287" s="45"/>
      <c r="KH287" s="45"/>
      <c r="KI287" s="45"/>
      <c r="KJ287" s="45"/>
      <c r="KK287" s="45"/>
      <c r="KL287" s="45"/>
      <c r="KM287" s="45"/>
      <c r="KN287" s="45"/>
      <c r="KO287" s="45"/>
      <c r="KP287" s="45"/>
      <c r="KQ287" s="45"/>
      <c r="KR287" s="45"/>
      <c r="KS287" s="45"/>
      <c r="KT287" s="45"/>
      <c r="KU287" s="45"/>
      <c r="KV287" s="45"/>
      <c r="KW287" s="45"/>
      <c r="KX287" s="45"/>
      <c r="KY287" s="45"/>
      <c r="KZ287" s="45"/>
      <c r="LA287" s="45"/>
      <c r="LB287" s="45"/>
      <c r="LC287" s="45"/>
      <c r="LD287" s="45"/>
      <c r="LE287" s="45"/>
      <c r="LF287" s="45"/>
      <c r="LG287" s="45"/>
      <c r="LH287" s="45"/>
      <c r="LI287" s="45"/>
      <c r="LJ287" s="45"/>
      <c r="LK287" s="45"/>
      <c r="LL287" s="45"/>
      <c r="LM287" s="45"/>
      <c r="LN287" s="45"/>
      <c r="LO287" s="45"/>
      <c r="LP287" s="45"/>
      <c r="LQ287" s="45"/>
      <c r="LR287" s="45"/>
      <c r="LS287" s="45"/>
      <c r="LT287" s="45"/>
      <c r="LU287" s="45"/>
      <c r="LV287" s="45"/>
      <c r="LW287" s="45"/>
      <c r="LX287" s="45"/>
      <c r="LY287" s="45"/>
      <c r="LZ287" s="45"/>
      <c r="MA287" s="45"/>
      <c r="MB287" s="45"/>
      <c r="MC287" s="45"/>
      <c r="MD287" s="45"/>
      <c r="ME287" s="45"/>
      <c r="MF287" s="45"/>
      <c r="MG287" s="45"/>
      <c r="MH287" s="45"/>
      <c r="MI287" s="45"/>
      <c r="MJ287" s="45"/>
      <c r="MK287" s="45"/>
      <c r="ML287" s="45"/>
      <c r="MM287" s="45"/>
      <c r="MN287" s="45"/>
      <c r="MO287" s="45"/>
      <c r="MP287" s="45"/>
      <c r="MQ287" s="45"/>
      <c r="MR287" s="45"/>
      <c r="MS287" s="45"/>
      <c r="MT287" s="45"/>
      <c r="MU287" s="45"/>
      <c r="MV287" s="45"/>
      <c r="MW287" s="45"/>
      <c r="MX287" s="45"/>
      <c r="MY287" s="45"/>
      <c r="MZ287" s="45"/>
      <c r="NA287" s="45"/>
      <c r="NB287" s="45"/>
      <c r="NC287" s="45"/>
      <c r="ND287" s="45"/>
      <c r="NE287" s="45"/>
      <c r="NF287" s="45"/>
      <c r="NG287" s="45"/>
      <c r="NH287" s="45"/>
      <c r="NI287" s="45"/>
      <c r="NJ287" s="45"/>
      <c r="NK287" s="45"/>
      <c r="NL287" s="45"/>
      <c r="NM287" s="45"/>
      <c r="NN287" s="45"/>
      <c r="NO287" s="45"/>
      <c r="NP287" s="45"/>
      <c r="NQ287" s="45"/>
      <c r="NR287" s="45"/>
      <c r="NS287" s="45"/>
      <c r="NT287" s="45"/>
      <c r="NU287" s="45"/>
      <c r="NV287" s="45"/>
      <c r="NW287" s="45"/>
      <c r="NX287" s="45"/>
      <c r="NY287" s="45"/>
      <c r="NZ287" s="45"/>
      <c r="OA287" s="45"/>
      <c r="OB287" s="45"/>
      <c r="OC287" s="45"/>
      <c r="OD287" s="45"/>
      <c r="OE287" s="45"/>
      <c r="OF287" s="45"/>
      <c r="OG287" s="45"/>
      <c r="OH287" s="45"/>
      <c r="OI287" s="45"/>
      <c r="OJ287" s="45"/>
      <c r="OK287" s="45"/>
      <c r="OL287" s="45"/>
      <c r="OM287" s="45"/>
      <c r="ON287" s="45"/>
      <c r="OO287" s="45"/>
      <c r="OP287" s="45"/>
      <c r="OQ287" s="45"/>
      <c r="OR287" s="45"/>
      <c r="OS287" s="45"/>
      <c r="OT287" s="45"/>
      <c r="OU287" s="45"/>
      <c r="OV287" s="45"/>
      <c r="OW287" s="45"/>
      <c r="OX287" s="45"/>
      <c r="OY287" s="45"/>
      <c r="OZ287" s="45"/>
      <c r="PA287" s="45"/>
      <c r="PB287" s="45"/>
      <c r="PC287" s="45"/>
      <c r="PD287" s="45"/>
      <c r="PE287" s="45"/>
      <c r="PF287" s="45"/>
      <c r="PG287" s="45"/>
      <c r="PH287" s="45"/>
      <c r="PI287" s="45"/>
      <c r="PJ287" s="45"/>
      <c r="PK287" s="45"/>
      <c r="PL287" s="45"/>
      <c r="PM287" s="45"/>
      <c r="PN287" s="45"/>
      <c r="PO287" s="45"/>
      <c r="PP287" s="45"/>
      <c r="PQ287" s="45"/>
      <c r="PR287" s="45"/>
      <c r="PS287" s="45"/>
      <c r="PT287" s="45"/>
      <c r="PU287" s="45"/>
      <c r="PV287" s="45"/>
      <c r="PW287" s="45"/>
      <c r="PX287" s="45"/>
      <c r="PY287" s="45"/>
      <c r="PZ287" s="45"/>
      <c r="QA287" s="45"/>
      <c r="QB287" s="45"/>
      <c r="QC287" s="45"/>
      <c r="QD287" s="45"/>
      <c r="QE287" s="45"/>
      <c r="QF287" s="45"/>
      <c r="QG287" s="45"/>
      <c r="QH287" s="45"/>
      <c r="QI287" s="45"/>
      <c r="QJ287" s="45"/>
      <c r="QK287" s="45"/>
      <c r="QL287" s="45"/>
      <c r="QM287" s="45"/>
      <c r="QN287" s="45"/>
      <c r="QO287" s="45"/>
      <c r="QP287" s="45"/>
      <c r="QQ287" s="45"/>
      <c r="QR287" s="45"/>
      <c r="QS287" s="45"/>
      <c r="QT287" s="45"/>
      <c r="QU287" s="45"/>
      <c r="QV287" s="45"/>
      <c r="QW287" s="45"/>
      <c r="QX287" s="45"/>
      <c r="QY287" s="45"/>
      <c r="QZ287" s="45"/>
      <c r="RA287" s="45"/>
      <c r="RB287" s="45"/>
      <c r="RC287" s="45"/>
      <c r="RD287" s="45"/>
      <c r="RE287" s="45"/>
      <c r="RF287" s="45"/>
      <c r="RG287" s="45"/>
      <c r="RH287" s="45"/>
      <c r="RI287" s="45"/>
      <c r="RJ287" s="45"/>
      <c r="RK287" s="45"/>
      <c r="RL287" s="45"/>
      <c r="RM287" s="45"/>
      <c r="RN287" s="45"/>
      <c r="RO287" s="45"/>
      <c r="RP287" s="45"/>
      <c r="RQ287" s="45"/>
      <c r="RR287" s="45"/>
      <c r="RS287" s="45"/>
      <c r="RT287" s="45"/>
      <c r="RU287" s="45"/>
      <c r="RV287" s="45"/>
      <c r="RW287" s="45"/>
      <c r="RX287" s="45"/>
      <c r="RY287" s="45"/>
      <c r="RZ287" s="45"/>
      <c r="SA287" s="45"/>
      <c r="SB287" s="45"/>
      <c r="SC287" s="45"/>
      <c r="SD287" s="45"/>
      <c r="SE287" s="45"/>
      <c r="SF287" s="45"/>
      <c r="SG287" s="45"/>
      <c r="SH287" s="45"/>
      <c r="SI287" s="45"/>
      <c r="SJ287" s="45"/>
      <c r="SK287" s="45"/>
      <c r="SL287" s="45"/>
      <c r="SM287" s="45"/>
      <c r="SN287" s="45"/>
      <c r="SO287" s="45"/>
      <c r="SP287" s="45"/>
      <c r="SQ287" s="45"/>
      <c r="SR287" s="45"/>
      <c r="SS287" s="45"/>
      <c r="ST287" s="45"/>
      <c r="SU287" s="45"/>
      <c r="SV287" s="45"/>
      <c r="SW287" s="45"/>
      <c r="SX287" s="45"/>
      <c r="SY287" s="45"/>
      <c r="SZ287" s="45"/>
      <c r="TA287" s="45"/>
      <c r="TB287" s="45"/>
      <c r="TC287" s="45"/>
      <c r="TD287" s="45"/>
      <c r="TE287" s="45"/>
      <c r="TF287" s="45"/>
      <c r="TG287" s="45"/>
      <c r="TH287" s="45"/>
      <c r="TI287" s="45"/>
      <c r="TJ287" s="45"/>
      <c r="TK287" s="45"/>
      <c r="TL287" s="45"/>
      <c r="TM287" s="45"/>
      <c r="TN287" s="45"/>
      <c r="TO287" s="45"/>
      <c r="TP287" s="45"/>
      <c r="TQ287" s="45"/>
      <c r="TR287" s="45"/>
      <c r="TS287" s="45"/>
      <c r="TT287" s="45"/>
      <c r="TU287" s="45"/>
      <c r="TV287" s="45"/>
      <c r="TW287" s="45"/>
      <c r="TX287" s="45"/>
      <c r="TY287" s="45"/>
      <c r="TZ287" s="45"/>
      <c r="UA287" s="45"/>
      <c r="UB287" s="45"/>
      <c r="UC287" s="45"/>
      <c r="UD287" s="45"/>
      <c r="UE287" s="45"/>
      <c r="UF287" s="45"/>
      <c r="UG287" s="45"/>
      <c r="UH287" s="45"/>
      <c r="UI287" s="45"/>
      <c r="UJ287" s="45"/>
      <c r="UK287" s="45"/>
      <c r="UL287" s="45"/>
      <c r="UM287" s="45"/>
      <c r="UN287" s="45"/>
      <c r="UO287" s="45"/>
      <c r="UP287" s="45"/>
      <c r="UQ287" s="45"/>
      <c r="UR287" s="45"/>
      <c r="US287" s="45"/>
      <c r="UT287" s="45"/>
      <c r="UU287" s="45"/>
      <c r="UV287" s="45"/>
      <c r="UW287" s="45"/>
      <c r="UX287" s="45"/>
      <c r="UY287" s="45"/>
      <c r="UZ287" s="45"/>
      <c r="VA287" s="45"/>
      <c r="VB287" s="45"/>
      <c r="VC287" s="45"/>
      <c r="VD287" s="45"/>
      <c r="VE287" s="45"/>
      <c r="VF287" s="45"/>
      <c r="VG287" s="45"/>
      <c r="VH287" s="45"/>
      <c r="VI287" s="45"/>
      <c r="VJ287" s="45"/>
      <c r="VK287" s="45"/>
      <c r="VL287" s="45"/>
      <c r="VM287" s="45"/>
      <c r="VN287" s="45"/>
      <c r="VO287" s="45"/>
      <c r="VP287" s="45"/>
      <c r="VQ287" s="45"/>
      <c r="VR287" s="45"/>
      <c r="VS287" s="45"/>
      <c r="VT287" s="45"/>
      <c r="VU287" s="45"/>
      <c r="VV287" s="45"/>
      <c r="VW287" s="45"/>
      <c r="VX287" s="45"/>
      <c r="VY287" s="45"/>
      <c r="VZ287" s="45"/>
      <c r="WA287" s="45"/>
      <c r="WB287" s="45"/>
      <c r="WC287" s="45"/>
      <c r="WD287" s="45"/>
      <c r="WE287" s="45"/>
      <c r="WF287" s="45"/>
      <c r="WG287" s="45"/>
      <c r="WH287" s="45"/>
      <c r="WI287" s="45"/>
      <c r="WJ287" s="45"/>
      <c r="WK287" s="45"/>
      <c r="WL287" s="45"/>
      <c r="WM287" s="45"/>
      <c r="WN287" s="45"/>
      <c r="WO287" s="45"/>
      <c r="WP287" s="45"/>
      <c r="WQ287" s="45"/>
      <c r="WR287" s="45"/>
      <c r="WS287" s="45"/>
      <c r="WT287" s="45"/>
      <c r="WU287" s="45"/>
      <c r="WV287" s="45"/>
      <c r="WW287" s="45"/>
      <c r="WX287" s="45"/>
      <c r="WY287" s="45"/>
      <c r="WZ287" s="45"/>
      <c r="XA287" s="45"/>
      <c r="XB287" s="45"/>
      <c r="XC287" s="45"/>
      <c r="XD287" s="45"/>
      <c r="XE287" s="45"/>
      <c r="XF287" s="45"/>
      <c r="XG287" s="45"/>
      <c r="XH287" s="45"/>
      <c r="XI287" s="45"/>
      <c r="XJ287" s="45"/>
      <c r="XK287" s="45"/>
      <c r="XL287" s="45"/>
      <c r="XM287" s="45"/>
      <c r="XN287" s="45"/>
      <c r="XO287" s="45"/>
      <c r="XP287" s="45"/>
      <c r="XQ287" s="45"/>
      <c r="XR287" s="45"/>
      <c r="XS287" s="45"/>
      <c r="XT287" s="45"/>
      <c r="XU287" s="45"/>
      <c r="XV287" s="45"/>
      <c r="XW287" s="45"/>
      <c r="XX287" s="45"/>
      <c r="XY287" s="45"/>
      <c r="XZ287" s="45"/>
      <c r="YA287" s="45"/>
      <c r="YB287" s="45"/>
      <c r="YC287" s="45"/>
      <c r="YD287" s="45"/>
      <c r="YE287" s="45"/>
      <c r="YF287" s="45"/>
      <c r="YG287" s="45"/>
      <c r="YH287" s="45"/>
      <c r="YI287" s="45"/>
      <c r="YJ287" s="45"/>
      <c r="YK287" s="45"/>
      <c r="YL287" s="45"/>
      <c r="YM287" s="45"/>
      <c r="YN287" s="45"/>
      <c r="YO287" s="45"/>
      <c r="YP287" s="45"/>
      <c r="YQ287" s="45"/>
      <c r="YR287" s="45"/>
      <c r="YS287" s="45"/>
      <c r="YT287" s="45"/>
      <c r="YU287" s="45"/>
      <c r="YV287" s="45"/>
      <c r="YW287" s="45"/>
      <c r="YX287" s="45"/>
      <c r="YY287" s="45"/>
      <c r="YZ287" s="45"/>
      <c r="ZA287" s="45"/>
      <c r="ZB287" s="45"/>
      <c r="ZC287" s="45"/>
      <c r="ZD287" s="45"/>
      <c r="ZE287" s="45"/>
      <c r="ZF287" s="45"/>
      <c r="ZG287" s="45"/>
      <c r="ZH287" s="45"/>
      <c r="ZI287" s="45"/>
      <c r="ZJ287" s="45"/>
      <c r="ZK287" s="45"/>
      <c r="ZL287" s="45"/>
      <c r="ZM287" s="45"/>
      <c r="ZN287" s="45"/>
      <c r="ZO287" s="45"/>
      <c r="ZP287" s="45"/>
      <c r="ZQ287" s="45"/>
      <c r="ZR287" s="45"/>
      <c r="ZS287" s="45"/>
      <c r="ZT287" s="45"/>
      <c r="ZU287" s="45"/>
      <c r="ZV287" s="45"/>
      <c r="ZW287" s="45"/>
      <c r="ZX287" s="45"/>
      <c r="ZY287" s="45"/>
      <c r="ZZ287" s="45"/>
      <c r="AAA287" s="45"/>
      <c r="AAB287" s="45"/>
      <c r="AAC287" s="45"/>
      <c r="AAD287" s="45"/>
      <c r="AAE287" s="45"/>
      <c r="AAF287" s="45"/>
      <c r="AAG287" s="45"/>
      <c r="AAH287" s="45"/>
      <c r="AAI287" s="45"/>
      <c r="AAJ287" s="45"/>
      <c r="AAK287" s="45"/>
      <c r="AAL287" s="45"/>
      <c r="AAM287" s="45"/>
      <c r="AAN287" s="45"/>
      <c r="AAO287" s="45"/>
      <c r="AAP287" s="45"/>
      <c r="AAQ287" s="45"/>
      <c r="AAR287" s="45"/>
      <c r="AAS287" s="45"/>
      <c r="AAT287" s="45"/>
      <c r="AAU287" s="45"/>
      <c r="AAV287" s="45"/>
      <c r="AAW287" s="45"/>
      <c r="AAX287" s="45"/>
      <c r="AAY287" s="45"/>
      <c r="AAZ287" s="45"/>
      <c r="ABA287" s="45"/>
      <c r="ABB287" s="45"/>
      <c r="ABC287" s="45"/>
      <c r="ABD287" s="45"/>
      <c r="ABE287" s="45"/>
      <c r="ABF287" s="45"/>
      <c r="ABG287" s="45"/>
      <c r="ABH287" s="45"/>
      <c r="ABI287" s="45"/>
      <c r="ABJ287" s="45"/>
      <c r="ABK287" s="45"/>
      <c r="ABL287" s="45"/>
      <c r="ABM287" s="45"/>
      <c r="ABN287" s="45"/>
      <c r="ABO287" s="45"/>
      <c r="ABP287" s="45"/>
      <c r="ABQ287" s="45"/>
      <c r="ABR287" s="45"/>
      <c r="ABS287" s="45"/>
      <c r="ABT287" s="45"/>
      <c r="ABU287" s="45"/>
      <c r="ABV287" s="45"/>
      <c r="ABW287" s="45"/>
      <c r="ABX287" s="45"/>
      <c r="ABY287" s="45"/>
      <c r="ABZ287" s="45"/>
      <c r="ACA287" s="45"/>
      <c r="ACB287" s="45"/>
      <c r="ACC287" s="45"/>
      <c r="ACD287" s="45"/>
      <c r="ACE287" s="45"/>
      <c r="ACF287" s="45"/>
      <c r="ACG287" s="45"/>
      <c r="ACH287" s="45"/>
      <c r="ACI287" s="45"/>
      <c r="ACJ287" s="45"/>
      <c r="ACK287" s="45"/>
      <c r="ACL287" s="45"/>
      <c r="ACM287" s="45"/>
      <c r="ACN287" s="45"/>
      <c r="ACO287" s="45"/>
      <c r="ACP287" s="45"/>
      <c r="ACQ287" s="45"/>
      <c r="ACR287" s="45"/>
      <c r="ACS287" s="45"/>
      <c r="ACT287" s="45"/>
      <c r="ACU287" s="45"/>
      <c r="ACV287" s="45"/>
      <c r="ACW287" s="45"/>
      <c r="ACX287" s="45"/>
      <c r="ACY287" s="45"/>
      <c r="ACZ287" s="45"/>
      <c r="ADA287" s="45"/>
      <c r="ADB287" s="45"/>
      <c r="ADC287" s="45"/>
      <c r="ADD287" s="45"/>
      <c r="ADE287" s="45"/>
      <c r="ADF287" s="45"/>
      <c r="ADG287" s="45"/>
      <c r="ADH287" s="45"/>
      <c r="ADI287" s="45"/>
      <c r="ADJ287" s="45"/>
      <c r="ADK287" s="45"/>
      <c r="ADL287" s="45"/>
      <c r="ADM287" s="45"/>
      <c r="ADN287" s="45"/>
      <c r="ADO287" s="45"/>
      <c r="ADP287" s="45"/>
      <c r="ADQ287" s="45"/>
      <c r="ADR287" s="45"/>
      <c r="ADS287" s="45"/>
      <c r="ADT287" s="45"/>
      <c r="ADU287" s="45"/>
      <c r="ADV287" s="45"/>
      <c r="ADW287" s="45"/>
      <c r="ADX287" s="45"/>
      <c r="ADY287" s="45"/>
      <c r="ADZ287" s="45"/>
      <c r="AEA287" s="45"/>
      <c r="AEB287" s="45"/>
      <c r="AEC287" s="45"/>
      <c r="AED287" s="45"/>
      <c r="AEE287" s="45"/>
      <c r="AEF287" s="45"/>
      <c r="AEG287" s="45"/>
      <c r="AEH287" s="45"/>
      <c r="AEI287" s="45"/>
      <c r="AEJ287" s="45"/>
      <c r="AEK287" s="45"/>
      <c r="AEL287" s="45"/>
      <c r="AEM287" s="45"/>
      <c r="AEN287" s="45"/>
      <c r="AEO287" s="45"/>
      <c r="AEP287" s="45"/>
      <c r="AEQ287" s="45"/>
      <c r="AER287" s="45"/>
      <c r="AES287" s="45"/>
      <c r="AET287" s="45"/>
      <c r="AEU287" s="45"/>
      <c r="AEV287" s="45"/>
      <c r="AEW287" s="45"/>
      <c r="AEX287" s="45"/>
      <c r="AEY287" s="45"/>
      <c r="AEZ287" s="45"/>
      <c r="AFA287" s="45"/>
      <c r="AFB287" s="45"/>
      <c r="AFC287" s="45"/>
      <c r="AFD287" s="45"/>
      <c r="AFE287" s="45"/>
      <c r="AFF287" s="45"/>
      <c r="AFG287" s="45"/>
      <c r="AFH287" s="45"/>
      <c r="AFI287" s="45"/>
      <c r="AFJ287" s="45"/>
      <c r="AFK287" s="45"/>
      <c r="AFL287" s="45"/>
      <c r="AFM287" s="45"/>
      <c r="AFN287" s="45"/>
      <c r="AFO287" s="45"/>
      <c r="AFP287" s="45"/>
      <c r="AFQ287" s="45"/>
      <c r="AFR287" s="45"/>
      <c r="AFS287" s="45"/>
      <c r="AFT287" s="45"/>
      <c r="AFU287" s="45"/>
      <c r="AFV287" s="45"/>
      <c r="AFW287" s="45"/>
      <c r="AFX287" s="45"/>
      <c r="AFY287" s="45"/>
      <c r="AFZ287" s="45"/>
      <c r="AGA287" s="45"/>
      <c r="AGB287" s="45"/>
      <c r="AGC287" s="45"/>
      <c r="AGD287" s="45"/>
      <c r="AGE287" s="45"/>
      <c r="AGF287" s="45"/>
      <c r="AGG287" s="45"/>
      <c r="AGH287" s="45"/>
      <c r="AGI287" s="45"/>
      <c r="AGJ287" s="45"/>
      <c r="AGK287" s="45"/>
      <c r="AGL287" s="45"/>
      <c r="AGM287" s="45"/>
      <c r="AGN287" s="45"/>
      <c r="AGO287" s="45"/>
      <c r="AGP287" s="45"/>
      <c r="AGQ287" s="45"/>
      <c r="AGR287" s="45"/>
      <c r="AGS287" s="45"/>
      <c r="AGT287" s="45"/>
      <c r="AGU287" s="45"/>
      <c r="AGV287" s="45"/>
      <c r="AGW287" s="45"/>
      <c r="AGX287" s="45"/>
      <c r="AGY287" s="45"/>
      <c r="AGZ287" s="45"/>
      <c r="AHA287" s="45"/>
      <c r="AHB287" s="45"/>
      <c r="AHC287" s="45"/>
      <c r="AHD287" s="45"/>
      <c r="AHE287" s="45"/>
      <c r="AHF287" s="45"/>
      <c r="AHG287" s="45"/>
      <c r="AHH287" s="45"/>
      <c r="AHI287" s="45"/>
      <c r="AHJ287" s="45"/>
      <c r="AHK287" s="45"/>
      <c r="AHL287" s="45"/>
      <c r="AHM287" s="45"/>
      <c r="AHN287" s="45"/>
      <c r="AHO287" s="45"/>
      <c r="AHP287" s="45"/>
      <c r="AHQ287" s="45"/>
      <c r="AHR287" s="45"/>
      <c r="AHS287" s="45"/>
      <c r="AHT287" s="45"/>
      <c r="AHU287" s="45"/>
      <c r="AHV287" s="45"/>
      <c r="AHW287" s="45"/>
      <c r="AHX287" s="45"/>
      <c r="AHY287" s="45"/>
      <c r="AHZ287" s="45"/>
      <c r="AIA287" s="45"/>
      <c r="AIB287" s="45"/>
      <c r="AIC287" s="45"/>
      <c r="AID287" s="45"/>
      <c r="AIE287" s="45"/>
      <c r="AIF287" s="45"/>
      <c r="AIG287" s="45"/>
      <c r="AIH287" s="45"/>
      <c r="AII287" s="45"/>
      <c r="AIJ287" s="45"/>
      <c r="AIK287" s="45"/>
      <c r="AIL287" s="45"/>
      <c r="AIM287" s="45"/>
      <c r="AIN287" s="45"/>
      <c r="AIO287" s="45"/>
      <c r="AIP287" s="45"/>
      <c r="AIQ287" s="45"/>
      <c r="AIR287" s="45"/>
      <c r="AIS287" s="45"/>
      <c r="AIT287" s="45"/>
      <c r="AIU287" s="45"/>
      <c r="AIV287" s="45"/>
      <c r="AIW287" s="45"/>
      <c r="AIX287" s="45"/>
      <c r="AIY287" s="45"/>
      <c r="AIZ287" s="45"/>
      <c r="AJA287" s="45"/>
      <c r="AJB287" s="45"/>
      <c r="AJC287" s="45"/>
      <c r="AJD287" s="45"/>
      <c r="AJE287" s="45"/>
      <c r="AJF287" s="45"/>
      <c r="AJG287" s="45"/>
      <c r="AJH287" s="45"/>
      <c r="AJI287" s="45"/>
      <c r="AJJ287" s="45"/>
      <c r="AJK287" s="45"/>
      <c r="AJL287" s="45"/>
      <c r="AJM287" s="45"/>
      <c r="AJN287" s="45"/>
      <c r="AJO287" s="45"/>
      <c r="AJP287" s="45"/>
      <c r="AJQ287" s="45"/>
      <c r="AJR287" s="45"/>
      <c r="AJS287" s="45"/>
      <c r="AJT287" s="45"/>
      <c r="AJU287" s="45"/>
      <c r="AJV287" s="45"/>
      <c r="AJW287" s="45"/>
      <c r="AJX287" s="45"/>
      <c r="AJY287" s="45"/>
      <c r="AJZ287" s="45"/>
      <c r="AKA287" s="45"/>
      <c r="AKB287" s="45"/>
      <c r="AKC287" s="45"/>
      <c r="AKD287" s="45"/>
      <c r="AKE287" s="45"/>
      <c r="AKF287" s="45"/>
      <c r="AKG287" s="45"/>
      <c r="AKH287" s="45"/>
      <c r="AKI287" s="45"/>
      <c r="AKJ287" s="45"/>
      <c r="AKK287" s="45"/>
      <c r="AKL287" s="45"/>
      <c r="AKM287" s="45"/>
      <c r="AKN287" s="45"/>
      <c r="AKO287" s="45"/>
      <c r="AKP287" s="45"/>
      <c r="AKQ287" s="45"/>
      <c r="AKR287" s="45"/>
      <c r="AKS287" s="45"/>
      <c r="AKT287" s="45"/>
    </row>
    <row r="288" spans="1:982" ht="38.25" customHeight="1" x14ac:dyDescent="0.25">
      <c r="A288" s="118" t="s">
        <v>141</v>
      </c>
      <c r="B288" s="118"/>
      <c r="C288" s="118"/>
      <c r="D288" s="118"/>
      <c r="E288" s="118"/>
      <c r="F288" s="118"/>
    </row>
    <row r="289" spans="1:6" ht="45" customHeight="1" x14ac:dyDescent="0.25">
      <c r="A289" s="118" t="s">
        <v>55</v>
      </c>
      <c r="B289" s="118"/>
      <c r="C289" s="118"/>
      <c r="D289" s="118"/>
      <c r="E289" s="118"/>
      <c r="F289" s="118"/>
    </row>
    <row r="290" spans="1:6" ht="30" x14ac:dyDescent="0.25">
      <c r="A290" s="23" t="s">
        <v>0</v>
      </c>
      <c r="B290" s="24" t="s">
        <v>1</v>
      </c>
      <c r="C290" s="24" t="s">
        <v>2</v>
      </c>
      <c r="D290" s="24" t="s">
        <v>3</v>
      </c>
      <c r="E290" s="24" t="s">
        <v>4</v>
      </c>
      <c r="F290" s="24" t="s">
        <v>5</v>
      </c>
    </row>
    <row r="291" spans="1:6" ht="33.75" customHeight="1" x14ac:dyDescent="0.25">
      <c r="A291" s="114">
        <v>177</v>
      </c>
      <c r="B291" s="103" t="s">
        <v>169</v>
      </c>
      <c r="C291" s="80" t="s">
        <v>172</v>
      </c>
      <c r="D291" s="10">
        <v>13</v>
      </c>
      <c r="E291" s="34"/>
      <c r="F291" s="54"/>
    </row>
    <row r="292" spans="1:6" ht="41.1" customHeight="1" x14ac:dyDescent="0.25">
      <c r="A292" s="66">
        <v>178</v>
      </c>
      <c r="B292" s="8" t="s">
        <v>182</v>
      </c>
      <c r="C292" s="80" t="s">
        <v>172</v>
      </c>
      <c r="D292" s="10">
        <v>27</v>
      </c>
      <c r="E292" s="34"/>
      <c r="F292" s="54"/>
    </row>
    <row r="293" spans="1:6" ht="41.1" customHeight="1" x14ac:dyDescent="0.25">
      <c r="A293" s="114">
        <v>179</v>
      </c>
      <c r="B293" s="79" t="s">
        <v>41</v>
      </c>
      <c r="C293" s="80" t="s">
        <v>172</v>
      </c>
      <c r="D293" s="10">
        <v>14</v>
      </c>
      <c r="E293" s="34"/>
      <c r="F293" s="54"/>
    </row>
    <row r="294" spans="1:6" ht="41.1" customHeight="1" x14ac:dyDescent="0.25">
      <c r="A294" s="66">
        <v>180</v>
      </c>
      <c r="B294" s="25" t="s">
        <v>220</v>
      </c>
      <c r="C294" s="80" t="s">
        <v>172</v>
      </c>
      <c r="D294" s="10">
        <v>16</v>
      </c>
      <c r="E294" s="34"/>
      <c r="F294" s="54"/>
    </row>
    <row r="295" spans="1:6" ht="33" customHeight="1" x14ac:dyDescent="0.25">
      <c r="A295" s="114">
        <v>181</v>
      </c>
      <c r="B295" s="79" t="s">
        <v>56</v>
      </c>
      <c r="C295" s="80" t="s">
        <v>172</v>
      </c>
      <c r="D295" s="10">
        <v>19</v>
      </c>
      <c r="E295" s="34"/>
      <c r="F295" s="54"/>
    </row>
    <row r="296" spans="1:6" ht="41.1" customHeight="1" x14ac:dyDescent="0.25">
      <c r="A296" s="66">
        <v>182</v>
      </c>
      <c r="B296" s="13" t="s">
        <v>42</v>
      </c>
      <c r="C296" s="80" t="s">
        <v>172</v>
      </c>
      <c r="D296" s="10">
        <v>43</v>
      </c>
      <c r="E296" s="34"/>
      <c r="F296" s="54"/>
    </row>
    <row r="297" spans="1:6" ht="29.25" customHeight="1" x14ac:dyDescent="0.25">
      <c r="A297" s="114">
        <v>183</v>
      </c>
      <c r="B297" s="79" t="s">
        <v>57</v>
      </c>
      <c r="C297" s="80" t="s">
        <v>172</v>
      </c>
      <c r="D297" s="10">
        <v>19</v>
      </c>
      <c r="E297" s="34"/>
      <c r="F297" s="54"/>
    </row>
    <row r="298" spans="1:6" ht="41.1" customHeight="1" x14ac:dyDescent="0.25">
      <c r="A298" s="66">
        <v>184</v>
      </c>
      <c r="B298" s="13" t="s">
        <v>6</v>
      </c>
      <c r="C298" s="80" t="s">
        <v>172</v>
      </c>
      <c r="D298" s="10">
        <v>27</v>
      </c>
      <c r="E298" s="34"/>
      <c r="F298" s="54"/>
    </row>
    <row r="299" spans="1:6" ht="41.1" customHeight="1" x14ac:dyDescent="0.25">
      <c r="A299" s="114">
        <v>185</v>
      </c>
      <c r="B299" s="1" t="s">
        <v>163</v>
      </c>
      <c r="C299" s="80" t="s">
        <v>172</v>
      </c>
      <c r="D299" s="10">
        <v>21</v>
      </c>
      <c r="E299" s="34"/>
      <c r="F299" s="54"/>
    </row>
    <row r="300" spans="1:6" ht="41.1" customHeight="1" x14ac:dyDescent="0.25">
      <c r="A300" s="66">
        <v>186</v>
      </c>
      <c r="B300" s="13" t="s">
        <v>159</v>
      </c>
      <c r="C300" s="80" t="s">
        <v>172</v>
      </c>
      <c r="D300" s="10">
        <v>16</v>
      </c>
      <c r="E300" s="34"/>
      <c r="F300" s="54"/>
    </row>
    <row r="301" spans="1:6" ht="41.1" customHeight="1" x14ac:dyDescent="0.25">
      <c r="A301" s="114">
        <v>187</v>
      </c>
      <c r="B301" s="8" t="s">
        <v>43</v>
      </c>
      <c r="C301" s="80" t="s">
        <v>172</v>
      </c>
      <c r="D301" s="10">
        <v>10</v>
      </c>
      <c r="E301" s="34"/>
      <c r="F301" s="54"/>
    </row>
    <row r="302" spans="1:6" ht="30.75" customHeight="1" x14ac:dyDescent="0.25">
      <c r="A302" s="66">
        <v>188</v>
      </c>
      <c r="B302" s="79" t="s">
        <v>171</v>
      </c>
      <c r="C302" s="80" t="s">
        <v>172</v>
      </c>
      <c r="D302" s="10">
        <v>15</v>
      </c>
      <c r="E302" s="34"/>
      <c r="F302" s="54"/>
    </row>
    <row r="303" spans="1:6" ht="51" customHeight="1" x14ac:dyDescent="0.25">
      <c r="A303" s="114">
        <v>189</v>
      </c>
      <c r="B303" s="79" t="s">
        <v>277</v>
      </c>
      <c r="C303" s="81" t="s">
        <v>15</v>
      </c>
      <c r="D303" s="10">
        <v>17</v>
      </c>
      <c r="E303" s="34"/>
      <c r="F303" s="54"/>
    </row>
    <row r="304" spans="1:6" ht="41.1" customHeight="1" x14ac:dyDescent="0.25">
      <c r="A304" s="66">
        <v>190</v>
      </c>
      <c r="B304" s="101" t="s">
        <v>58</v>
      </c>
      <c r="C304" s="80" t="s">
        <v>172</v>
      </c>
      <c r="D304" s="10">
        <v>23</v>
      </c>
      <c r="E304" s="34"/>
      <c r="F304" s="54"/>
    </row>
    <row r="305" spans="1:6" ht="41.1" customHeight="1" x14ac:dyDescent="0.25">
      <c r="A305" s="114">
        <v>191</v>
      </c>
      <c r="B305" s="13" t="s">
        <v>223</v>
      </c>
      <c r="C305" s="80" t="s">
        <v>172</v>
      </c>
      <c r="D305" s="10">
        <v>16</v>
      </c>
      <c r="E305" s="34"/>
      <c r="F305" s="54"/>
    </row>
    <row r="306" spans="1:6" ht="41.1" customHeight="1" x14ac:dyDescent="0.25">
      <c r="A306" s="66">
        <v>192</v>
      </c>
      <c r="B306" s="1" t="s">
        <v>105</v>
      </c>
      <c r="C306" s="80" t="s">
        <v>172</v>
      </c>
      <c r="D306" s="10">
        <v>14</v>
      </c>
      <c r="E306" s="34"/>
      <c r="F306" s="54"/>
    </row>
    <row r="307" spans="1:6" ht="41.1" customHeight="1" x14ac:dyDescent="0.25">
      <c r="A307" s="114">
        <v>193</v>
      </c>
      <c r="B307" s="79" t="s">
        <v>59</v>
      </c>
      <c r="C307" s="80" t="s">
        <v>172</v>
      </c>
      <c r="D307" s="10">
        <v>5</v>
      </c>
      <c r="E307" s="34"/>
      <c r="F307" s="54"/>
    </row>
    <row r="308" spans="1:6" ht="41.1" customHeight="1" x14ac:dyDescent="0.25">
      <c r="A308" s="66">
        <v>194</v>
      </c>
      <c r="B308" s="112" t="s">
        <v>170</v>
      </c>
      <c r="C308" s="80" t="s">
        <v>172</v>
      </c>
      <c r="D308" s="10">
        <v>11</v>
      </c>
      <c r="E308" s="34"/>
      <c r="F308" s="54"/>
    </row>
    <row r="309" spans="1:6" ht="41.1" customHeight="1" x14ac:dyDescent="0.25">
      <c r="A309" s="114">
        <v>195</v>
      </c>
      <c r="B309" s="13" t="s">
        <v>179</v>
      </c>
      <c r="C309" s="80" t="s">
        <v>172</v>
      </c>
      <c r="D309" s="10">
        <v>9</v>
      </c>
      <c r="E309" s="34"/>
      <c r="F309" s="54"/>
    </row>
    <row r="310" spans="1:6" ht="41.1" customHeight="1" x14ac:dyDescent="0.25">
      <c r="A310" s="66">
        <v>196</v>
      </c>
      <c r="B310" s="79" t="s">
        <v>162</v>
      </c>
      <c r="C310" s="80" t="s">
        <v>172</v>
      </c>
      <c r="D310" s="10">
        <v>16</v>
      </c>
      <c r="E310" s="34"/>
      <c r="F310" s="54"/>
    </row>
    <row r="311" spans="1:6" ht="41.1" customHeight="1" x14ac:dyDescent="0.25">
      <c r="A311" s="114">
        <v>197</v>
      </c>
      <c r="B311" s="103" t="s">
        <v>168</v>
      </c>
      <c r="C311" s="80" t="s">
        <v>172</v>
      </c>
      <c r="D311" s="10">
        <v>11</v>
      </c>
      <c r="E311" s="34"/>
      <c r="F311" s="54"/>
    </row>
    <row r="312" spans="1:6" ht="41.1" customHeight="1" x14ac:dyDescent="0.25">
      <c r="A312" s="66">
        <v>198</v>
      </c>
      <c r="B312" s="79" t="s">
        <v>142</v>
      </c>
      <c r="C312" s="80" t="s">
        <v>172</v>
      </c>
      <c r="D312" s="10">
        <v>35</v>
      </c>
      <c r="E312" s="34"/>
      <c r="F312" s="54"/>
    </row>
    <row r="313" spans="1:6" ht="54.75" customHeight="1" x14ac:dyDescent="0.25">
      <c r="A313" s="114">
        <v>199</v>
      </c>
      <c r="B313" s="102" t="s">
        <v>260</v>
      </c>
      <c r="C313" s="80" t="s">
        <v>172</v>
      </c>
      <c r="D313" s="10">
        <v>13</v>
      </c>
      <c r="E313" s="34"/>
      <c r="F313" s="54"/>
    </row>
    <row r="314" spans="1:6" ht="21.75" customHeight="1" x14ac:dyDescent="0.25">
      <c r="C314" s="120" t="s">
        <v>8</v>
      </c>
      <c r="D314" s="120"/>
      <c r="E314" s="120"/>
      <c r="F314" s="33"/>
    </row>
    <row r="315" spans="1:6" ht="21.75" customHeight="1" x14ac:dyDescent="0.25">
      <c r="C315" s="117" t="s">
        <v>9</v>
      </c>
      <c r="D315" s="117"/>
      <c r="E315" s="117"/>
      <c r="F315" s="34"/>
    </row>
    <row r="316" spans="1:6" ht="24.75" customHeight="1" x14ac:dyDescent="0.25">
      <c r="C316" s="116" t="s">
        <v>10</v>
      </c>
      <c r="D316" s="116"/>
      <c r="E316" s="116"/>
      <c r="F316" s="35"/>
    </row>
    <row r="318" spans="1:6" ht="45.75" customHeight="1" x14ac:dyDescent="0.25">
      <c r="A318" s="118" t="s">
        <v>60</v>
      </c>
      <c r="B318" s="118"/>
      <c r="C318" s="118"/>
      <c r="D318" s="118"/>
      <c r="E318" s="118"/>
      <c r="F318" s="118"/>
    </row>
    <row r="319" spans="1:6" ht="30" x14ac:dyDescent="0.25">
      <c r="A319" s="23" t="s">
        <v>0</v>
      </c>
      <c r="B319" s="24" t="s">
        <v>1</v>
      </c>
      <c r="C319" s="24" t="s">
        <v>2</v>
      </c>
      <c r="D319" s="24" t="s">
        <v>3</v>
      </c>
      <c r="E319" s="24" t="s">
        <v>4</v>
      </c>
      <c r="F319" s="24" t="s">
        <v>5</v>
      </c>
    </row>
    <row r="320" spans="1:6" ht="41.25" customHeight="1" x14ac:dyDescent="0.25">
      <c r="A320" s="66">
        <v>200</v>
      </c>
      <c r="B320" s="73" t="s">
        <v>46</v>
      </c>
      <c r="C320" s="77" t="s">
        <v>172</v>
      </c>
      <c r="D320" s="67">
        <v>17</v>
      </c>
      <c r="E320" s="54"/>
      <c r="F320" s="54"/>
    </row>
    <row r="321" spans="1:6" ht="38.25" customHeight="1" x14ac:dyDescent="0.25">
      <c r="A321" s="66">
        <v>201</v>
      </c>
      <c r="B321" s="115" t="s">
        <v>284</v>
      </c>
      <c r="C321" s="77" t="s">
        <v>172</v>
      </c>
      <c r="D321" s="67">
        <v>21</v>
      </c>
      <c r="E321" s="54"/>
      <c r="F321" s="54"/>
    </row>
    <row r="322" spans="1:6" ht="37.5" customHeight="1" x14ac:dyDescent="0.25">
      <c r="A322" s="66">
        <v>202</v>
      </c>
      <c r="B322" s="73" t="s">
        <v>45</v>
      </c>
      <c r="C322" s="77" t="s">
        <v>172</v>
      </c>
      <c r="D322" s="67">
        <v>18</v>
      </c>
      <c r="E322" s="54"/>
      <c r="F322" s="54"/>
    </row>
    <row r="323" spans="1:6" ht="45" customHeight="1" x14ac:dyDescent="0.25">
      <c r="A323" s="66">
        <v>203</v>
      </c>
      <c r="B323" s="3" t="s">
        <v>279</v>
      </c>
      <c r="C323" s="77" t="s">
        <v>172</v>
      </c>
      <c r="D323" s="67">
        <v>30</v>
      </c>
      <c r="E323" s="54"/>
      <c r="F323" s="54"/>
    </row>
    <row r="324" spans="1:6" ht="75.75" customHeight="1" x14ac:dyDescent="0.25">
      <c r="A324" s="66">
        <v>204</v>
      </c>
      <c r="B324" s="73" t="s">
        <v>61</v>
      </c>
      <c r="C324" s="77" t="s">
        <v>172</v>
      </c>
      <c r="D324" s="67">
        <v>15</v>
      </c>
      <c r="E324" s="54"/>
      <c r="F324" s="54"/>
    </row>
    <row r="325" spans="1:6" ht="67.5" customHeight="1" x14ac:dyDescent="0.25">
      <c r="A325" s="66">
        <v>205</v>
      </c>
      <c r="B325" s="104" t="s">
        <v>91</v>
      </c>
      <c r="C325" s="77" t="s">
        <v>172</v>
      </c>
      <c r="D325" s="67">
        <v>11</v>
      </c>
      <c r="E325" s="54"/>
      <c r="F325" s="54"/>
    </row>
    <row r="326" spans="1:6" ht="39.950000000000003" customHeight="1" x14ac:dyDescent="0.25">
      <c r="A326" s="66">
        <v>206</v>
      </c>
      <c r="B326" s="111" t="s">
        <v>265</v>
      </c>
      <c r="C326" s="77" t="s">
        <v>172</v>
      </c>
      <c r="D326" s="67">
        <v>8</v>
      </c>
      <c r="E326" s="54"/>
      <c r="F326" s="54"/>
    </row>
    <row r="327" spans="1:6" ht="39.950000000000003" customHeight="1" x14ac:dyDescent="0.25">
      <c r="A327" s="66">
        <v>207</v>
      </c>
      <c r="B327" s="8" t="s">
        <v>266</v>
      </c>
      <c r="C327" s="77" t="s">
        <v>172</v>
      </c>
      <c r="D327" s="67">
        <v>11</v>
      </c>
      <c r="E327" s="54"/>
      <c r="F327" s="54"/>
    </row>
    <row r="328" spans="1:6" ht="61.5" customHeight="1" x14ac:dyDescent="0.25">
      <c r="A328" s="66">
        <v>208</v>
      </c>
      <c r="B328" s="96" t="s">
        <v>157</v>
      </c>
      <c r="C328" s="77" t="s">
        <v>172</v>
      </c>
      <c r="D328" s="67">
        <v>16</v>
      </c>
      <c r="E328" s="54"/>
      <c r="F328" s="54"/>
    </row>
    <row r="329" spans="1:6" ht="48.75" customHeight="1" x14ac:dyDescent="0.25">
      <c r="A329" s="66">
        <v>209</v>
      </c>
      <c r="B329" s="73" t="s">
        <v>62</v>
      </c>
      <c r="C329" s="77" t="s">
        <v>172</v>
      </c>
      <c r="D329" s="67">
        <v>35</v>
      </c>
      <c r="E329" s="54"/>
      <c r="F329" s="54"/>
    </row>
    <row r="330" spans="1:6" ht="36.75" customHeight="1" x14ac:dyDescent="0.25">
      <c r="A330" s="66">
        <v>210</v>
      </c>
      <c r="B330" s="21" t="s">
        <v>108</v>
      </c>
      <c r="C330" s="77" t="s">
        <v>172</v>
      </c>
      <c r="D330" s="67">
        <v>8</v>
      </c>
      <c r="E330" s="54"/>
      <c r="F330" s="54"/>
    </row>
    <row r="331" spans="1:6" ht="25.5" customHeight="1" x14ac:dyDescent="0.25">
      <c r="C331" s="116" t="s">
        <v>12</v>
      </c>
      <c r="D331" s="116"/>
      <c r="E331" s="116"/>
      <c r="F331" s="35"/>
    </row>
    <row r="332" spans="1:6" ht="23.25" customHeight="1" x14ac:dyDescent="0.25">
      <c r="C332" s="117" t="s">
        <v>13</v>
      </c>
      <c r="D332" s="117"/>
      <c r="E332" s="117"/>
      <c r="F332" s="34"/>
    </row>
    <row r="333" spans="1:6" ht="27" customHeight="1" x14ac:dyDescent="0.25">
      <c r="C333" s="116" t="s">
        <v>14</v>
      </c>
      <c r="D333" s="116"/>
      <c r="E333" s="116"/>
      <c r="F333" s="35"/>
    </row>
    <row r="335" spans="1:6" ht="46.5" customHeight="1" x14ac:dyDescent="0.25">
      <c r="A335" s="118" t="s">
        <v>63</v>
      </c>
      <c r="B335" s="118"/>
      <c r="C335" s="118"/>
      <c r="D335" s="118"/>
      <c r="E335" s="118"/>
      <c r="F335" s="118"/>
    </row>
    <row r="336" spans="1:6" ht="30" x14ac:dyDescent="0.25">
      <c r="A336" s="23" t="s">
        <v>0</v>
      </c>
      <c r="B336" s="24" t="s">
        <v>1</v>
      </c>
      <c r="C336" s="24" t="s">
        <v>2</v>
      </c>
      <c r="D336" s="24" t="s">
        <v>3</v>
      </c>
      <c r="E336" s="24" t="s">
        <v>4</v>
      </c>
      <c r="F336" s="24" t="s">
        <v>5</v>
      </c>
    </row>
    <row r="337" spans="1:6" ht="30" customHeight="1" x14ac:dyDescent="0.25">
      <c r="A337" s="66">
        <v>211</v>
      </c>
      <c r="B337" s="73" t="s">
        <v>64</v>
      </c>
      <c r="C337" s="77" t="s">
        <v>172</v>
      </c>
      <c r="D337" s="67">
        <v>24</v>
      </c>
      <c r="E337" s="54"/>
      <c r="F337" s="54"/>
    </row>
    <row r="338" spans="1:6" ht="42" customHeight="1" x14ac:dyDescent="0.25">
      <c r="A338" s="66">
        <v>212</v>
      </c>
      <c r="B338" s="76" t="s">
        <v>165</v>
      </c>
      <c r="C338" s="72" t="s">
        <v>15</v>
      </c>
      <c r="D338" s="69">
        <v>16</v>
      </c>
      <c r="E338" s="54"/>
      <c r="F338" s="54"/>
    </row>
    <row r="339" spans="1:6" ht="30" customHeight="1" x14ac:dyDescent="0.25">
      <c r="A339" s="66">
        <v>213</v>
      </c>
      <c r="B339" s="104" t="s">
        <v>65</v>
      </c>
      <c r="C339" s="77" t="s">
        <v>172</v>
      </c>
      <c r="D339" s="67">
        <v>38</v>
      </c>
      <c r="E339" s="54"/>
      <c r="F339" s="54"/>
    </row>
    <row r="340" spans="1:6" ht="36" customHeight="1" x14ac:dyDescent="0.25">
      <c r="A340" s="66">
        <v>214</v>
      </c>
      <c r="B340" s="75" t="s">
        <v>267</v>
      </c>
      <c r="C340" s="72" t="s">
        <v>15</v>
      </c>
      <c r="D340" s="69">
        <v>19</v>
      </c>
      <c r="E340" s="54"/>
      <c r="F340" s="54"/>
    </row>
    <row r="341" spans="1:6" ht="38.25" customHeight="1" x14ac:dyDescent="0.25">
      <c r="A341" s="66">
        <v>215</v>
      </c>
      <c r="B341" s="13" t="s">
        <v>178</v>
      </c>
      <c r="C341" s="72" t="s">
        <v>15</v>
      </c>
      <c r="D341" s="69">
        <v>25</v>
      </c>
      <c r="E341" s="54"/>
      <c r="F341" s="54"/>
    </row>
    <row r="342" spans="1:6" ht="42" customHeight="1" x14ac:dyDescent="0.25">
      <c r="A342" s="66">
        <v>216</v>
      </c>
      <c r="B342" s="106" t="s">
        <v>166</v>
      </c>
      <c r="C342" s="72" t="s">
        <v>15</v>
      </c>
      <c r="D342" s="69">
        <v>21</v>
      </c>
      <c r="E342" s="54"/>
      <c r="F342" s="54"/>
    </row>
    <row r="343" spans="1:6" ht="54.75" customHeight="1" x14ac:dyDescent="0.25">
      <c r="A343" s="66">
        <v>217</v>
      </c>
      <c r="B343" s="8" t="s">
        <v>49</v>
      </c>
      <c r="C343" s="77" t="s">
        <v>172</v>
      </c>
      <c r="D343" s="67">
        <v>26</v>
      </c>
      <c r="E343" s="54"/>
      <c r="F343" s="54"/>
    </row>
    <row r="344" spans="1:6" ht="40.5" customHeight="1" x14ac:dyDescent="0.25">
      <c r="A344" s="66">
        <v>218</v>
      </c>
      <c r="B344" s="73" t="s">
        <v>66</v>
      </c>
      <c r="C344" s="77" t="s">
        <v>172</v>
      </c>
      <c r="D344" s="67">
        <v>28</v>
      </c>
      <c r="E344" s="54"/>
      <c r="F344" s="54"/>
    </row>
    <row r="345" spans="1:6" ht="39.75" customHeight="1" x14ac:dyDescent="0.25">
      <c r="A345" s="66">
        <v>219</v>
      </c>
      <c r="B345" s="82" t="s">
        <v>221</v>
      </c>
      <c r="C345" s="77" t="s">
        <v>172</v>
      </c>
      <c r="D345" s="68">
        <v>30</v>
      </c>
      <c r="E345" s="54"/>
      <c r="F345" s="54"/>
    </row>
    <row r="346" spans="1:6" ht="90" x14ac:dyDescent="0.25">
      <c r="A346" s="66">
        <v>220</v>
      </c>
      <c r="B346" s="74" t="s">
        <v>67</v>
      </c>
      <c r="C346" s="77" t="s">
        <v>172</v>
      </c>
      <c r="D346" s="67">
        <v>81</v>
      </c>
      <c r="E346" s="54"/>
      <c r="F346" s="54"/>
    </row>
    <row r="347" spans="1:6" ht="48.75" customHeight="1" x14ac:dyDescent="0.25">
      <c r="A347" s="66">
        <v>221</v>
      </c>
      <c r="B347" s="105" t="s">
        <v>34</v>
      </c>
      <c r="C347" s="67" t="s">
        <v>15</v>
      </c>
      <c r="D347" s="107">
        <v>2</v>
      </c>
      <c r="E347" s="54"/>
      <c r="F347" s="54"/>
    </row>
    <row r="348" spans="1:6" ht="39.75" customHeight="1" x14ac:dyDescent="0.25">
      <c r="A348" s="66">
        <v>222</v>
      </c>
      <c r="B348" s="73" t="s">
        <v>32</v>
      </c>
      <c r="C348" s="77" t="s">
        <v>172</v>
      </c>
      <c r="D348" s="67">
        <v>5</v>
      </c>
      <c r="E348" s="54"/>
      <c r="F348" s="54"/>
    </row>
    <row r="349" spans="1:6" ht="33" customHeight="1" x14ac:dyDescent="0.25">
      <c r="A349" s="66">
        <v>223</v>
      </c>
      <c r="B349" s="73" t="s">
        <v>50</v>
      </c>
      <c r="C349" s="77" t="s">
        <v>172</v>
      </c>
      <c r="D349" s="67">
        <v>50</v>
      </c>
      <c r="E349" s="54"/>
      <c r="F349" s="54"/>
    </row>
    <row r="350" spans="1:6" ht="21" customHeight="1" x14ac:dyDescent="0.25">
      <c r="C350" s="116" t="s">
        <v>16</v>
      </c>
      <c r="D350" s="116"/>
      <c r="E350" s="116"/>
      <c r="F350" s="35"/>
    </row>
    <row r="351" spans="1:6" ht="22.5" customHeight="1" x14ac:dyDescent="0.25">
      <c r="C351" s="117" t="s">
        <v>17</v>
      </c>
      <c r="D351" s="117"/>
      <c r="E351" s="117"/>
      <c r="F351" s="34"/>
    </row>
    <row r="352" spans="1:6" ht="22.5" customHeight="1" x14ac:dyDescent="0.25">
      <c r="C352" s="116" t="s">
        <v>18</v>
      </c>
      <c r="D352" s="116"/>
      <c r="E352" s="116"/>
      <c r="F352" s="35"/>
    </row>
    <row r="353" spans="1:6" ht="16.5" customHeight="1" x14ac:dyDescent="0.25">
      <c r="D353" s="38"/>
      <c r="E353" s="39"/>
      <c r="F353" s="40"/>
    </row>
    <row r="354" spans="1:6" ht="22.5" customHeight="1" x14ac:dyDescent="0.25">
      <c r="C354" s="116" t="s">
        <v>79</v>
      </c>
      <c r="D354" s="116"/>
      <c r="E354" s="116"/>
      <c r="F354" s="35"/>
    </row>
    <row r="355" spans="1:6" ht="22.5" customHeight="1" x14ac:dyDescent="0.25">
      <c r="C355" s="116" t="s">
        <v>80</v>
      </c>
      <c r="D355" s="116"/>
      <c r="E355" s="116"/>
      <c r="F355" s="34"/>
    </row>
    <row r="356" spans="1:6" ht="23.25" customHeight="1" x14ac:dyDescent="0.25">
      <c r="C356" s="116" t="s">
        <v>81</v>
      </c>
      <c r="D356" s="116"/>
      <c r="E356" s="116"/>
      <c r="F356" s="35"/>
    </row>
    <row r="357" spans="1:6" ht="23.25" customHeight="1" x14ac:dyDescent="0.25">
      <c r="C357" s="39"/>
      <c r="D357" s="38"/>
      <c r="E357" s="39"/>
      <c r="F357" s="40"/>
    </row>
    <row r="358" spans="1:6" ht="39" customHeight="1" x14ac:dyDescent="0.25">
      <c r="A358" s="119" t="s">
        <v>143</v>
      </c>
      <c r="B358" s="119"/>
      <c r="C358" s="119"/>
      <c r="D358" s="119"/>
      <c r="E358" s="119"/>
      <c r="F358" s="119"/>
    </row>
    <row r="359" spans="1:6" ht="39" customHeight="1" x14ac:dyDescent="0.25">
      <c r="A359" s="119" t="s">
        <v>70</v>
      </c>
      <c r="B359" s="119"/>
      <c r="C359" s="119"/>
      <c r="D359" s="119"/>
      <c r="E359" s="119"/>
      <c r="F359" s="119"/>
    </row>
    <row r="360" spans="1:6" ht="39" customHeight="1" x14ac:dyDescent="0.25">
      <c r="A360" s="23" t="s">
        <v>0</v>
      </c>
      <c r="B360" s="24" t="s">
        <v>1</v>
      </c>
      <c r="C360" s="24" t="s">
        <v>2</v>
      </c>
      <c r="D360" s="24" t="s">
        <v>3</v>
      </c>
      <c r="E360" s="24" t="s">
        <v>4</v>
      </c>
      <c r="F360" s="24" t="s">
        <v>5</v>
      </c>
    </row>
    <row r="361" spans="1:6" ht="39" customHeight="1" x14ac:dyDescent="0.25">
      <c r="A361" s="10">
        <v>224</v>
      </c>
      <c r="B361" s="15" t="s">
        <v>238</v>
      </c>
      <c r="C361" s="77" t="s">
        <v>172</v>
      </c>
      <c r="D361" s="11">
        <v>3</v>
      </c>
      <c r="E361" s="54"/>
      <c r="F361" s="54"/>
    </row>
    <row r="362" spans="1:6" ht="39" customHeight="1" x14ac:dyDescent="0.25">
      <c r="A362" s="10">
        <v>225</v>
      </c>
      <c r="B362" s="13" t="s">
        <v>182</v>
      </c>
      <c r="C362" s="77" t="s">
        <v>172</v>
      </c>
      <c r="D362" s="11">
        <v>10</v>
      </c>
      <c r="E362" s="54"/>
      <c r="F362" s="54"/>
    </row>
    <row r="363" spans="1:6" ht="39" customHeight="1" x14ac:dyDescent="0.25">
      <c r="A363" s="10">
        <v>226</v>
      </c>
      <c r="B363" s="13" t="s">
        <v>41</v>
      </c>
      <c r="C363" s="77" t="s">
        <v>172</v>
      </c>
      <c r="D363" s="11">
        <v>30</v>
      </c>
      <c r="E363" s="54"/>
      <c r="F363" s="54"/>
    </row>
    <row r="364" spans="1:6" ht="39" customHeight="1" x14ac:dyDescent="0.25">
      <c r="A364" s="10">
        <v>227</v>
      </c>
      <c r="B364" s="13" t="s">
        <v>24</v>
      </c>
      <c r="C364" s="77" t="s">
        <v>172</v>
      </c>
      <c r="D364" s="11">
        <v>15</v>
      </c>
      <c r="E364" s="54"/>
      <c r="F364" s="54"/>
    </row>
    <row r="365" spans="1:6" ht="39" customHeight="1" x14ac:dyDescent="0.25">
      <c r="A365" s="10">
        <v>228</v>
      </c>
      <c r="B365" s="15" t="s">
        <v>220</v>
      </c>
      <c r="C365" s="77" t="s">
        <v>172</v>
      </c>
      <c r="D365" s="11">
        <v>10</v>
      </c>
      <c r="E365" s="54"/>
      <c r="F365" s="54"/>
    </row>
    <row r="366" spans="1:6" ht="34.5" customHeight="1" x14ac:dyDescent="0.25">
      <c r="A366" s="10">
        <v>229</v>
      </c>
      <c r="B366" s="13" t="s">
        <v>7</v>
      </c>
      <c r="C366" s="77" t="s">
        <v>172</v>
      </c>
      <c r="D366" s="11">
        <v>30</v>
      </c>
      <c r="E366" s="54"/>
      <c r="F366" s="54"/>
    </row>
    <row r="367" spans="1:6" ht="38.25" customHeight="1" x14ac:dyDescent="0.25">
      <c r="A367" s="10">
        <v>230</v>
      </c>
      <c r="B367" s="13" t="s">
        <v>42</v>
      </c>
      <c r="C367" s="83" t="s">
        <v>172</v>
      </c>
      <c r="D367" s="11">
        <v>30</v>
      </c>
      <c r="E367" s="54"/>
      <c r="F367" s="54"/>
    </row>
    <row r="368" spans="1:6" ht="39" customHeight="1" x14ac:dyDescent="0.25">
      <c r="A368" s="10">
        <v>231</v>
      </c>
      <c r="B368" s="8" t="s">
        <v>71</v>
      </c>
      <c r="C368" s="77" t="s">
        <v>172</v>
      </c>
      <c r="D368" s="84">
        <v>10</v>
      </c>
      <c r="E368" s="54"/>
      <c r="F368" s="54"/>
    </row>
    <row r="369" spans="1:6" ht="42" customHeight="1" x14ac:dyDescent="0.25">
      <c r="A369" s="10">
        <v>232</v>
      </c>
      <c r="B369" s="8" t="s">
        <v>180</v>
      </c>
      <c r="C369" s="77" t="s">
        <v>172</v>
      </c>
      <c r="D369" s="84">
        <v>5</v>
      </c>
      <c r="E369" s="54"/>
      <c r="F369" s="54"/>
    </row>
    <row r="370" spans="1:6" ht="42" customHeight="1" x14ac:dyDescent="0.25">
      <c r="A370" s="10">
        <v>233</v>
      </c>
      <c r="B370" s="13" t="s">
        <v>159</v>
      </c>
      <c r="C370" s="77" t="s">
        <v>172</v>
      </c>
      <c r="D370" s="84">
        <v>10</v>
      </c>
      <c r="E370" s="54"/>
      <c r="F370" s="54"/>
    </row>
    <row r="371" spans="1:6" ht="53.25" customHeight="1" x14ac:dyDescent="0.25">
      <c r="A371" s="10">
        <v>234</v>
      </c>
      <c r="B371" s="79" t="s">
        <v>276</v>
      </c>
      <c r="C371" s="77" t="s">
        <v>172</v>
      </c>
      <c r="D371" s="84">
        <v>5</v>
      </c>
      <c r="E371" s="54"/>
      <c r="F371" s="54"/>
    </row>
    <row r="372" spans="1:6" ht="42" customHeight="1" x14ac:dyDescent="0.25">
      <c r="A372" s="10">
        <v>235</v>
      </c>
      <c r="B372" s="25" t="s">
        <v>189</v>
      </c>
      <c r="C372" s="77" t="s">
        <v>172</v>
      </c>
      <c r="D372" s="84">
        <v>5</v>
      </c>
      <c r="E372" s="54"/>
      <c r="F372" s="54"/>
    </row>
    <row r="373" spans="1:6" ht="42" customHeight="1" x14ac:dyDescent="0.25">
      <c r="A373" s="10">
        <v>236</v>
      </c>
      <c r="B373" s="15" t="s">
        <v>124</v>
      </c>
      <c r="C373" s="77" t="s">
        <v>172</v>
      </c>
      <c r="D373" s="84">
        <v>20</v>
      </c>
      <c r="E373" s="54"/>
      <c r="F373" s="54"/>
    </row>
    <row r="374" spans="1:6" ht="42" customHeight="1" x14ac:dyDescent="0.25">
      <c r="A374" s="10">
        <v>237</v>
      </c>
      <c r="B374" s="13" t="s">
        <v>223</v>
      </c>
      <c r="C374" s="77" t="s">
        <v>172</v>
      </c>
      <c r="D374" s="84">
        <v>8</v>
      </c>
      <c r="E374" s="54"/>
      <c r="F374" s="54"/>
    </row>
    <row r="375" spans="1:6" ht="42" customHeight="1" x14ac:dyDescent="0.25">
      <c r="A375" s="10">
        <v>238</v>
      </c>
      <c r="B375" s="13" t="s">
        <v>179</v>
      </c>
      <c r="C375" s="77" t="s">
        <v>172</v>
      </c>
      <c r="D375" s="84">
        <v>5</v>
      </c>
      <c r="E375" s="54"/>
      <c r="F375" s="54"/>
    </row>
    <row r="376" spans="1:6" ht="51.75" customHeight="1" x14ac:dyDescent="0.25">
      <c r="A376" s="10">
        <v>239</v>
      </c>
      <c r="B376" s="82" t="s">
        <v>181</v>
      </c>
      <c r="C376" s="83" t="s">
        <v>172</v>
      </c>
      <c r="D376" s="85">
        <v>4</v>
      </c>
      <c r="E376" s="54"/>
      <c r="F376" s="54"/>
    </row>
    <row r="377" spans="1:6" ht="53.25" customHeight="1" x14ac:dyDescent="0.25">
      <c r="A377" s="10">
        <v>240</v>
      </c>
      <c r="B377" s="3" t="s">
        <v>275</v>
      </c>
      <c r="C377" s="77" t="s">
        <v>172</v>
      </c>
      <c r="D377" s="86">
        <v>6</v>
      </c>
      <c r="E377" s="54"/>
      <c r="F377" s="54"/>
    </row>
    <row r="378" spans="1:6" ht="50.25" customHeight="1" x14ac:dyDescent="0.25">
      <c r="A378" s="10">
        <v>241</v>
      </c>
      <c r="B378" s="102" t="s">
        <v>260</v>
      </c>
      <c r="C378" s="77" t="s">
        <v>172</v>
      </c>
      <c r="D378" s="86">
        <v>10</v>
      </c>
      <c r="E378" s="54"/>
      <c r="F378" s="54"/>
    </row>
    <row r="379" spans="1:6" ht="22.5" customHeight="1" x14ac:dyDescent="0.25">
      <c r="C379" s="120" t="s">
        <v>8</v>
      </c>
      <c r="D379" s="120"/>
      <c r="E379" s="120"/>
      <c r="F379" s="33"/>
    </row>
    <row r="380" spans="1:6" ht="21" customHeight="1" x14ac:dyDescent="0.25">
      <c r="C380" s="117" t="s">
        <v>9</v>
      </c>
      <c r="D380" s="117"/>
      <c r="E380" s="117"/>
      <c r="F380" s="34"/>
    </row>
    <row r="381" spans="1:6" ht="24" customHeight="1" x14ac:dyDescent="0.25">
      <c r="C381" s="116" t="s">
        <v>10</v>
      </c>
      <c r="D381" s="116"/>
      <c r="E381" s="116"/>
      <c r="F381" s="35"/>
    </row>
    <row r="383" spans="1:6" ht="41.25" customHeight="1" x14ac:dyDescent="0.25">
      <c r="A383" s="118" t="s">
        <v>119</v>
      </c>
      <c r="B383" s="118"/>
      <c r="C383" s="118"/>
      <c r="D383" s="118"/>
      <c r="E383" s="118"/>
      <c r="F383" s="118"/>
    </row>
    <row r="384" spans="1:6" ht="30" x14ac:dyDescent="0.25">
      <c r="A384" s="23" t="s">
        <v>0</v>
      </c>
      <c r="B384" s="24" t="s">
        <v>1</v>
      </c>
      <c r="C384" s="24" t="s">
        <v>2</v>
      </c>
      <c r="D384" s="24" t="s">
        <v>3</v>
      </c>
      <c r="E384" s="24" t="s">
        <v>4</v>
      </c>
      <c r="F384" s="24" t="s">
        <v>5</v>
      </c>
    </row>
    <row r="385" spans="1:6" ht="45.75" customHeight="1" x14ac:dyDescent="0.25">
      <c r="A385" s="10">
        <v>242</v>
      </c>
      <c r="B385" s="13" t="s">
        <v>46</v>
      </c>
      <c r="C385" s="77" t="s">
        <v>172</v>
      </c>
      <c r="D385" s="18">
        <v>6</v>
      </c>
      <c r="E385" s="54"/>
      <c r="F385" s="54"/>
    </row>
    <row r="386" spans="1:6" ht="45.75" customHeight="1" x14ac:dyDescent="0.25">
      <c r="A386" s="10">
        <v>243</v>
      </c>
      <c r="B386" s="25" t="s">
        <v>158</v>
      </c>
      <c r="C386" s="77" t="s">
        <v>172</v>
      </c>
      <c r="D386" s="18">
        <v>10</v>
      </c>
      <c r="E386" s="54"/>
      <c r="F386" s="54"/>
    </row>
    <row r="387" spans="1:6" ht="29.25" customHeight="1" x14ac:dyDescent="0.25">
      <c r="A387" s="10">
        <v>244</v>
      </c>
      <c r="B387" s="13" t="s">
        <v>45</v>
      </c>
      <c r="C387" s="77" t="s">
        <v>172</v>
      </c>
      <c r="D387" s="18">
        <v>20</v>
      </c>
      <c r="E387" s="54"/>
      <c r="F387" s="54"/>
    </row>
    <row r="388" spans="1:6" ht="75" x14ac:dyDescent="0.25">
      <c r="A388" s="10">
        <v>245</v>
      </c>
      <c r="B388" s="108" t="s">
        <v>118</v>
      </c>
      <c r="C388" s="77" t="s">
        <v>172</v>
      </c>
      <c r="D388" s="18">
        <v>30</v>
      </c>
      <c r="E388" s="54"/>
      <c r="F388" s="54"/>
    </row>
    <row r="389" spans="1:6" ht="45" x14ac:dyDescent="0.25">
      <c r="A389" s="10">
        <v>246</v>
      </c>
      <c r="B389" s="105" t="s">
        <v>279</v>
      </c>
      <c r="C389" s="77" t="s">
        <v>172</v>
      </c>
      <c r="D389" s="18">
        <v>10</v>
      </c>
      <c r="E389" s="54"/>
      <c r="F389" s="54"/>
    </row>
    <row r="390" spans="1:6" ht="60" x14ac:dyDescent="0.25">
      <c r="A390" s="10">
        <v>247</v>
      </c>
      <c r="B390" s="87" t="s">
        <v>249</v>
      </c>
      <c r="C390" s="77" t="s">
        <v>172</v>
      </c>
      <c r="D390" s="18">
        <v>10</v>
      </c>
      <c r="E390" s="54"/>
      <c r="F390" s="54"/>
    </row>
    <row r="391" spans="1:6" ht="72" customHeight="1" x14ac:dyDescent="0.25">
      <c r="A391" s="10">
        <v>248</v>
      </c>
      <c r="B391" s="13" t="s">
        <v>247</v>
      </c>
      <c r="C391" s="77" t="s">
        <v>172</v>
      </c>
      <c r="D391" s="18">
        <v>10</v>
      </c>
      <c r="E391" s="54"/>
      <c r="F391" s="54"/>
    </row>
    <row r="392" spans="1:6" ht="69" customHeight="1" x14ac:dyDescent="0.25">
      <c r="A392" s="10">
        <v>249</v>
      </c>
      <c r="B392" s="8" t="s">
        <v>167</v>
      </c>
      <c r="C392" s="77" t="s">
        <v>172</v>
      </c>
      <c r="D392" s="18">
        <v>10</v>
      </c>
      <c r="E392" s="54"/>
      <c r="F392" s="54"/>
    </row>
    <row r="393" spans="1:6" ht="48" customHeight="1" x14ac:dyDescent="0.25">
      <c r="A393" s="10">
        <v>250</v>
      </c>
      <c r="B393" s="13" t="s">
        <v>280</v>
      </c>
      <c r="C393" s="77" t="s">
        <v>172</v>
      </c>
      <c r="D393" s="18">
        <v>10</v>
      </c>
      <c r="E393" s="54"/>
      <c r="F393" s="54"/>
    </row>
    <row r="394" spans="1:6" ht="38.25" customHeight="1" x14ac:dyDescent="0.25">
      <c r="A394" s="10">
        <v>251</v>
      </c>
      <c r="B394" s="109" t="s">
        <v>268</v>
      </c>
      <c r="C394" s="83" t="s">
        <v>172</v>
      </c>
      <c r="D394" s="18">
        <v>10</v>
      </c>
      <c r="E394" s="54"/>
      <c r="F394" s="54"/>
    </row>
    <row r="395" spans="1:6" ht="59.25" customHeight="1" x14ac:dyDescent="0.25">
      <c r="A395" s="10">
        <v>252</v>
      </c>
      <c r="B395" s="87" t="s">
        <v>250</v>
      </c>
      <c r="C395" s="77" t="s">
        <v>172</v>
      </c>
      <c r="D395" s="88">
        <v>10</v>
      </c>
      <c r="E395" s="54"/>
      <c r="F395" s="54"/>
    </row>
    <row r="396" spans="1:6" ht="53.25" customHeight="1" x14ac:dyDescent="0.25">
      <c r="A396" s="10">
        <v>253</v>
      </c>
      <c r="B396" s="8" t="s">
        <v>248</v>
      </c>
      <c r="C396" s="83" t="s">
        <v>172</v>
      </c>
      <c r="D396" s="89">
        <v>20</v>
      </c>
      <c r="E396" s="54"/>
      <c r="F396" s="54"/>
    </row>
    <row r="397" spans="1:6" ht="46.5" customHeight="1" x14ac:dyDescent="0.25">
      <c r="A397" s="10">
        <v>254</v>
      </c>
      <c r="B397" s="21" t="s">
        <v>108</v>
      </c>
      <c r="C397" s="77" t="s">
        <v>172</v>
      </c>
      <c r="D397" s="90">
        <v>10</v>
      </c>
      <c r="E397" s="54"/>
      <c r="F397" s="54"/>
    </row>
    <row r="398" spans="1:6" ht="24" customHeight="1" x14ac:dyDescent="0.25">
      <c r="A398" s="59"/>
      <c r="B398" s="32"/>
      <c r="C398" s="116" t="s">
        <v>12</v>
      </c>
      <c r="D398" s="116"/>
      <c r="E398" s="116"/>
      <c r="F398" s="35"/>
    </row>
    <row r="399" spans="1:6" ht="27" customHeight="1" x14ac:dyDescent="0.25">
      <c r="A399" s="59"/>
      <c r="B399" s="32"/>
      <c r="C399" s="117" t="s">
        <v>13</v>
      </c>
      <c r="D399" s="117"/>
      <c r="E399" s="117"/>
      <c r="F399" s="34"/>
    </row>
    <row r="400" spans="1:6" ht="25.5" customHeight="1" x14ac:dyDescent="0.25">
      <c r="A400" s="59"/>
      <c r="B400" s="32"/>
      <c r="C400" s="116" t="s">
        <v>14</v>
      </c>
      <c r="D400" s="116"/>
      <c r="E400" s="116"/>
      <c r="F400" s="35"/>
    </row>
    <row r="401" spans="1:982" s="65" customFormat="1" ht="25.5" customHeight="1" x14ac:dyDescent="0.25">
      <c r="A401" s="60"/>
      <c r="B401" s="42"/>
      <c r="C401" s="43"/>
      <c r="D401" s="43"/>
      <c r="E401" s="43"/>
      <c r="F401" s="44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  <c r="IK401" s="45"/>
      <c r="IL401" s="45"/>
      <c r="IM401" s="45"/>
      <c r="IN401" s="45"/>
      <c r="IO401" s="45"/>
      <c r="IP401" s="45"/>
      <c r="IQ401" s="45"/>
      <c r="IR401" s="45"/>
      <c r="IS401" s="45"/>
      <c r="IT401" s="45"/>
      <c r="IU401" s="45"/>
      <c r="IV401" s="45"/>
      <c r="IW401" s="45"/>
      <c r="IX401" s="45"/>
      <c r="IY401" s="45"/>
      <c r="IZ401" s="45"/>
      <c r="JA401" s="45"/>
      <c r="JB401" s="45"/>
      <c r="JC401" s="45"/>
      <c r="JD401" s="45"/>
      <c r="JE401" s="45"/>
      <c r="JF401" s="45"/>
      <c r="JG401" s="45"/>
      <c r="JH401" s="45"/>
      <c r="JI401" s="45"/>
      <c r="JJ401" s="45"/>
      <c r="JK401" s="45"/>
      <c r="JL401" s="45"/>
      <c r="JM401" s="45"/>
      <c r="JN401" s="45"/>
      <c r="JO401" s="45"/>
      <c r="JP401" s="45"/>
      <c r="JQ401" s="45"/>
      <c r="JR401" s="45"/>
      <c r="JS401" s="45"/>
      <c r="JT401" s="45"/>
      <c r="JU401" s="45"/>
      <c r="JV401" s="45"/>
      <c r="JW401" s="45"/>
      <c r="JX401" s="45"/>
      <c r="JY401" s="45"/>
      <c r="JZ401" s="45"/>
      <c r="KA401" s="45"/>
      <c r="KB401" s="45"/>
      <c r="KC401" s="45"/>
      <c r="KD401" s="45"/>
      <c r="KE401" s="45"/>
      <c r="KF401" s="45"/>
      <c r="KG401" s="45"/>
      <c r="KH401" s="45"/>
      <c r="KI401" s="45"/>
      <c r="KJ401" s="45"/>
      <c r="KK401" s="45"/>
      <c r="KL401" s="45"/>
      <c r="KM401" s="45"/>
      <c r="KN401" s="45"/>
      <c r="KO401" s="45"/>
      <c r="KP401" s="45"/>
      <c r="KQ401" s="45"/>
      <c r="KR401" s="45"/>
      <c r="KS401" s="45"/>
      <c r="KT401" s="45"/>
      <c r="KU401" s="45"/>
      <c r="KV401" s="45"/>
      <c r="KW401" s="45"/>
      <c r="KX401" s="45"/>
      <c r="KY401" s="45"/>
      <c r="KZ401" s="45"/>
      <c r="LA401" s="45"/>
      <c r="LB401" s="45"/>
      <c r="LC401" s="45"/>
      <c r="LD401" s="45"/>
      <c r="LE401" s="45"/>
      <c r="LF401" s="45"/>
      <c r="LG401" s="45"/>
      <c r="LH401" s="45"/>
      <c r="LI401" s="45"/>
      <c r="LJ401" s="45"/>
      <c r="LK401" s="45"/>
      <c r="LL401" s="45"/>
      <c r="LM401" s="45"/>
      <c r="LN401" s="45"/>
      <c r="LO401" s="45"/>
      <c r="LP401" s="45"/>
      <c r="LQ401" s="45"/>
      <c r="LR401" s="45"/>
      <c r="LS401" s="45"/>
      <c r="LT401" s="45"/>
      <c r="LU401" s="45"/>
      <c r="LV401" s="45"/>
      <c r="LW401" s="45"/>
      <c r="LX401" s="45"/>
      <c r="LY401" s="45"/>
      <c r="LZ401" s="45"/>
      <c r="MA401" s="45"/>
      <c r="MB401" s="45"/>
      <c r="MC401" s="45"/>
      <c r="MD401" s="45"/>
      <c r="ME401" s="45"/>
      <c r="MF401" s="45"/>
      <c r="MG401" s="45"/>
      <c r="MH401" s="45"/>
      <c r="MI401" s="45"/>
      <c r="MJ401" s="45"/>
      <c r="MK401" s="45"/>
      <c r="ML401" s="45"/>
      <c r="MM401" s="45"/>
      <c r="MN401" s="45"/>
      <c r="MO401" s="45"/>
      <c r="MP401" s="45"/>
      <c r="MQ401" s="45"/>
      <c r="MR401" s="45"/>
      <c r="MS401" s="45"/>
      <c r="MT401" s="45"/>
      <c r="MU401" s="45"/>
      <c r="MV401" s="45"/>
      <c r="MW401" s="45"/>
      <c r="MX401" s="45"/>
      <c r="MY401" s="45"/>
      <c r="MZ401" s="45"/>
      <c r="NA401" s="45"/>
      <c r="NB401" s="45"/>
      <c r="NC401" s="45"/>
      <c r="ND401" s="45"/>
      <c r="NE401" s="45"/>
      <c r="NF401" s="45"/>
      <c r="NG401" s="45"/>
      <c r="NH401" s="45"/>
      <c r="NI401" s="45"/>
      <c r="NJ401" s="45"/>
      <c r="NK401" s="45"/>
      <c r="NL401" s="45"/>
      <c r="NM401" s="45"/>
      <c r="NN401" s="45"/>
      <c r="NO401" s="45"/>
      <c r="NP401" s="45"/>
      <c r="NQ401" s="45"/>
      <c r="NR401" s="45"/>
      <c r="NS401" s="45"/>
      <c r="NT401" s="45"/>
      <c r="NU401" s="45"/>
      <c r="NV401" s="45"/>
      <c r="NW401" s="45"/>
      <c r="NX401" s="45"/>
      <c r="NY401" s="45"/>
      <c r="NZ401" s="45"/>
      <c r="OA401" s="45"/>
      <c r="OB401" s="45"/>
      <c r="OC401" s="45"/>
      <c r="OD401" s="45"/>
      <c r="OE401" s="45"/>
      <c r="OF401" s="45"/>
      <c r="OG401" s="45"/>
      <c r="OH401" s="45"/>
      <c r="OI401" s="45"/>
      <c r="OJ401" s="45"/>
      <c r="OK401" s="45"/>
      <c r="OL401" s="45"/>
      <c r="OM401" s="45"/>
      <c r="ON401" s="45"/>
      <c r="OO401" s="45"/>
      <c r="OP401" s="45"/>
      <c r="OQ401" s="45"/>
      <c r="OR401" s="45"/>
      <c r="OS401" s="45"/>
      <c r="OT401" s="45"/>
      <c r="OU401" s="45"/>
      <c r="OV401" s="45"/>
      <c r="OW401" s="45"/>
      <c r="OX401" s="45"/>
      <c r="OY401" s="45"/>
      <c r="OZ401" s="45"/>
      <c r="PA401" s="45"/>
      <c r="PB401" s="45"/>
      <c r="PC401" s="45"/>
      <c r="PD401" s="45"/>
      <c r="PE401" s="45"/>
      <c r="PF401" s="45"/>
      <c r="PG401" s="45"/>
      <c r="PH401" s="45"/>
      <c r="PI401" s="45"/>
      <c r="PJ401" s="45"/>
      <c r="PK401" s="45"/>
      <c r="PL401" s="45"/>
      <c r="PM401" s="45"/>
      <c r="PN401" s="45"/>
      <c r="PO401" s="45"/>
      <c r="PP401" s="45"/>
      <c r="PQ401" s="45"/>
      <c r="PR401" s="45"/>
      <c r="PS401" s="45"/>
      <c r="PT401" s="45"/>
      <c r="PU401" s="45"/>
      <c r="PV401" s="45"/>
      <c r="PW401" s="45"/>
      <c r="PX401" s="45"/>
      <c r="PY401" s="45"/>
      <c r="PZ401" s="45"/>
      <c r="QA401" s="45"/>
      <c r="QB401" s="45"/>
      <c r="QC401" s="45"/>
      <c r="QD401" s="45"/>
      <c r="QE401" s="45"/>
      <c r="QF401" s="45"/>
      <c r="QG401" s="45"/>
      <c r="QH401" s="45"/>
      <c r="QI401" s="45"/>
      <c r="QJ401" s="45"/>
      <c r="QK401" s="45"/>
      <c r="QL401" s="45"/>
      <c r="QM401" s="45"/>
      <c r="QN401" s="45"/>
      <c r="QO401" s="45"/>
      <c r="QP401" s="45"/>
      <c r="QQ401" s="45"/>
      <c r="QR401" s="45"/>
      <c r="QS401" s="45"/>
      <c r="QT401" s="45"/>
      <c r="QU401" s="45"/>
      <c r="QV401" s="45"/>
      <c r="QW401" s="45"/>
      <c r="QX401" s="45"/>
      <c r="QY401" s="45"/>
      <c r="QZ401" s="45"/>
      <c r="RA401" s="45"/>
      <c r="RB401" s="45"/>
      <c r="RC401" s="45"/>
      <c r="RD401" s="45"/>
      <c r="RE401" s="45"/>
      <c r="RF401" s="45"/>
      <c r="RG401" s="45"/>
      <c r="RH401" s="45"/>
      <c r="RI401" s="45"/>
      <c r="RJ401" s="45"/>
      <c r="RK401" s="45"/>
      <c r="RL401" s="45"/>
      <c r="RM401" s="45"/>
      <c r="RN401" s="45"/>
      <c r="RO401" s="45"/>
      <c r="RP401" s="45"/>
      <c r="RQ401" s="45"/>
      <c r="RR401" s="45"/>
      <c r="RS401" s="45"/>
      <c r="RT401" s="45"/>
      <c r="RU401" s="45"/>
      <c r="RV401" s="45"/>
      <c r="RW401" s="45"/>
      <c r="RX401" s="45"/>
      <c r="RY401" s="45"/>
      <c r="RZ401" s="45"/>
      <c r="SA401" s="45"/>
      <c r="SB401" s="45"/>
      <c r="SC401" s="45"/>
      <c r="SD401" s="45"/>
      <c r="SE401" s="45"/>
      <c r="SF401" s="45"/>
      <c r="SG401" s="45"/>
      <c r="SH401" s="45"/>
      <c r="SI401" s="45"/>
      <c r="SJ401" s="45"/>
      <c r="SK401" s="45"/>
      <c r="SL401" s="45"/>
      <c r="SM401" s="45"/>
      <c r="SN401" s="45"/>
      <c r="SO401" s="45"/>
      <c r="SP401" s="45"/>
      <c r="SQ401" s="45"/>
      <c r="SR401" s="45"/>
      <c r="SS401" s="45"/>
      <c r="ST401" s="45"/>
      <c r="SU401" s="45"/>
      <c r="SV401" s="45"/>
      <c r="SW401" s="45"/>
      <c r="SX401" s="45"/>
      <c r="SY401" s="45"/>
      <c r="SZ401" s="45"/>
      <c r="TA401" s="45"/>
      <c r="TB401" s="45"/>
      <c r="TC401" s="45"/>
      <c r="TD401" s="45"/>
      <c r="TE401" s="45"/>
      <c r="TF401" s="45"/>
      <c r="TG401" s="45"/>
      <c r="TH401" s="45"/>
      <c r="TI401" s="45"/>
      <c r="TJ401" s="45"/>
      <c r="TK401" s="45"/>
      <c r="TL401" s="45"/>
      <c r="TM401" s="45"/>
      <c r="TN401" s="45"/>
      <c r="TO401" s="45"/>
      <c r="TP401" s="45"/>
      <c r="TQ401" s="45"/>
      <c r="TR401" s="45"/>
      <c r="TS401" s="45"/>
      <c r="TT401" s="45"/>
      <c r="TU401" s="45"/>
      <c r="TV401" s="45"/>
      <c r="TW401" s="45"/>
      <c r="TX401" s="45"/>
      <c r="TY401" s="45"/>
      <c r="TZ401" s="45"/>
      <c r="UA401" s="45"/>
      <c r="UB401" s="45"/>
      <c r="UC401" s="45"/>
      <c r="UD401" s="45"/>
      <c r="UE401" s="45"/>
      <c r="UF401" s="45"/>
      <c r="UG401" s="45"/>
      <c r="UH401" s="45"/>
      <c r="UI401" s="45"/>
      <c r="UJ401" s="45"/>
      <c r="UK401" s="45"/>
      <c r="UL401" s="45"/>
      <c r="UM401" s="45"/>
      <c r="UN401" s="45"/>
      <c r="UO401" s="45"/>
      <c r="UP401" s="45"/>
      <c r="UQ401" s="45"/>
      <c r="UR401" s="45"/>
      <c r="US401" s="45"/>
      <c r="UT401" s="45"/>
      <c r="UU401" s="45"/>
      <c r="UV401" s="45"/>
      <c r="UW401" s="45"/>
      <c r="UX401" s="45"/>
      <c r="UY401" s="45"/>
      <c r="UZ401" s="45"/>
      <c r="VA401" s="45"/>
      <c r="VB401" s="45"/>
      <c r="VC401" s="45"/>
      <c r="VD401" s="45"/>
      <c r="VE401" s="45"/>
      <c r="VF401" s="45"/>
      <c r="VG401" s="45"/>
      <c r="VH401" s="45"/>
      <c r="VI401" s="45"/>
      <c r="VJ401" s="45"/>
      <c r="VK401" s="45"/>
      <c r="VL401" s="45"/>
      <c r="VM401" s="45"/>
      <c r="VN401" s="45"/>
      <c r="VO401" s="45"/>
      <c r="VP401" s="45"/>
      <c r="VQ401" s="45"/>
      <c r="VR401" s="45"/>
      <c r="VS401" s="45"/>
      <c r="VT401" s="45"/>
      <c r="VU401" s="45"/>
      <c r="VV401" s="45"/>
      <c r="VW401" s="45"/>
      <c r="VX401" s="45"/>
      <c r="VY401" s="45"/>
      <c r="VZ401" s="45"/>
      <c r="WA401" s="45"/>
      <c r="WB401" s="45"/>
      <c r="WC401" s="45"/>
      <c r="WD401" s="45"/>
      <c r="WE401" s="45"/>
      <c r="WF401" s="45"/>
      <c r="WG401" s="45"/>
      <c r="WH401" s="45"/>
      <c r="WI401" s="45"/>
      <c r="WJ401" s="45"/>
      <c r="WK401" s="45"/>
      <c r="WL401" s="45"/>
      <c r="WM401" s="45"/>
      <c r="WN401" s="45"/>
      <c r="WO401" s="45"/>
      <c r="WP401" s="45"/>
      <c r="WQ401" s="45"/>
      <c r="WR401" s="45"/>
      <c r="WS401" s="45"/>
      <c r="WT401" s="45"/>
      <c r="WU401" s="45"/>
      <c r="WV401" s="45"/>
      <c r="WW401" s="45"/>
      <c r="WX401" s="45"/>
      <c r="WY401" s="45"/>
      <c r="WZ401" s="45"/>
      <c r="XA401" s="45"/>
      <c r="XB401" s="45"/>
      <c r="XC401" s="45"/>
      <c r="XD401" s="45"/>
      <c r="XE401" s="45"/>
      <c r="XF401" s="45"/>
      <c r="XG401" s="45"/>
      <c r="XH401" s="45"/>
      <c r="XI401" s="45"/>
      <c r="XJ401" s="45"/>
      <c r="XK401" s="45"/>
      <c r="XL401" s="45"/>
      <c r="XM401" s="45"/>
      <c r="XN401" s="45"/>
      <c r="XO401" s="45"/>
      <c r="XP401" s="45"/>
      <c r="XQ401" s="45"/>
      <c r="XR401" s="45"/>
      <c r="XS401" s="45"/>
      <c r="XT401" s="45"/>
      <c r="XU401" s="45"/>
      <c r="XV401" s="45"/>
      <c r="XW401" s="45"/>
      <c r="XX401" s="45"/>
      <c r="XY401" s="45"/>
      <c r="XZ401" s="45"/>
      <c r="YA401" s="45"/>
      <c r="YB401" s="45"/>
      <c r="YC401" s="45"/>
      <c r="YD401" s="45"/>
      <c r="YE401" s="45"/>
      <c r="YF401" s="45"/>
      <c r="YG401" s="45"/>
      <c r="YH401" s="45"/>
      <c r="YI401" s="45"/>
      <c r="YJ401" s="45"/>
      <c r="YK401" s="45"/>
      <c r="YL401" s="45"/>
      <c r="YM401" s="45"/>
      <c r="YN401" s="45"/>
      <c r="YO401" s="45"/>
      <c r="YP401" s="45"/>
      <c r="YQ401" s="45"/>
      <c r="YR401" s="45"/>
      <c r="YS401" s="45"/>
      <c r="YT401" s="45"/>
      <c r="YU401" s="45"/>
      <c r="YV401" s="45"/>
      <c r="YW401" s="45"/>
      <c r="YX401" s="45"/>
      <c r="YY401" s="45"/>
      <c r="YZ401" s="45"/>
      <c r="ZA401" s="45"/>
      <c r="ZB401" s="45"/>
      <c r="ZC401" s="45"/>
      <c r="ZD401" s="45"/>
      <c r="ZE401" s="45"/>
      <c r="ZF401" s="45"/>
      <c r="ZG401" s="45"/>
      <c r="ZH401" s="45"/>
      <c r="ZI401" s="45"/>
      <c r="ZJ401" s="45"/>
      <c r="ZK401" s="45"/>
      <c r="ZL401" s="45"/>
      <c r="ZM401" s="45"/>
      <c r="ZN401" s="45"/>
      <c r="ZO401" s="45"/>
      <c r="ZP401" s="45"/>
      <c r="ZQ401" s="45"/>
      <c r="ZR401" s="45"/>
      <c r="ZS401" s="45"/>
      <c r="ZT401" s="45"/>
      <c r="ZU401" s="45"/>
      <c r="ZV401" s="45"/>
      <c r="ZW401" s="45"/>
      <c r="ZX401" s="45"/>
      <c r="ZY401" s="45"/>
      <c r="ZZ401" s="45"/>
      <c r="AAA401" s="45"/>
      <c r="AAB401" s="45"/>
      <c r="AAC401" s="45"/>
      <c r="AAD401" s="45"/>
      <c r="AAE401" s="45"/>
      <c r="AAF401" s="45"/>
      <c r="AAG401" s="45"/>
      <c r="AAH401" s="45"/>
      <c r="AAI401" s="45"/>
      <c r="AAJ401" s="45"/>
      <c r="AAK401" s="45"/>
      <c r="AAL401" s="45"/>
      <c r="AAM401" s="45"/>
      <c r="AAN401" s="45"/>
      <c r="AAO401" s="45"/>
      <c r="AAP401" s="45"/>
      <c r="AAQ401" s="45"/>
      <c r="AAR401" s="45"/>
      <c r="AAS401" s="45"/>
      <c r="AAT401" s="45"/>
      <c r="AAU401" s="45"/>
      <c r="AAV401" s="45"/>
      <c r="AAW401" s="45"/>
      <c r="AAX401" s="45"/>
      <c r="AAY401" s="45"/>
      <c r="AAZ401" s="45"/>
      <c r="ABA401" s="45"/>
      <c r="ABB401" s="45"/>
      <c r="ABC401" s="45"/>
      <c r="ABD401" s="45"/>
      <c r="ABE401" s="45"/>
      <c r="ABF401" s="45"/>
      <c r="ABG401" s="45"/>
      <c r="ABH401" s="45"/>
      <c r="ABI401" s="45"/>
      <c r="ABJ401" s="45"/>
      <c r="ABK401" s="45"/>
      <c r="ABL401" s="45"/>
      <c r="ABM401" s="45"/>
      <c r="ABN401" s="45"/>
      <c r="ABO401" s="45"/>
      <c r="ABP401" s="45"/>
      <c r="ABQ401" s="45"/>
      <c r="ABR401" s="45"/>
      <c r="ABS401" s="45"/>
      <c r="ABT401" s="45"/>
      <c r="ABU401" s="45"/>
      <c r="ABV401" s="45"/>
      <c r="ABW401" s="45"/>
      <c r="ABX401" s="45"/>
      <c r="ABY401" s="45"/>
      <c r="ABZ401" s="45"/>
      <c r="ACA401" s="45"/>
      <c r="ACB401" s="45"/>
      <c r="ACC401" s="45"/>
      <c r="ACD401" s="45"/>
      <c r="ACE401" s="45"/>
      <c r="ACF401" s="45"/>
      <c r="ACG401" s="45"/>
      <c r="ACH401" s="45"/>
      <c r="ACI401" s="45"/>
      <c r="ACJ401" s="45"/>
      <c r="ACK401" s="45"/>
      <c r="ACL401" s="45"/>
      <c r="ACM401" s="45"/>
      <c r="ACN401" s="45"/>
      <c r="ACO401" s="45"/>
      <c r="ACP401" s="45"/>
      <c r="ACQ401" s="45"/>
      <c r="ACR401" s="45"/>
      <c r="ACS401" s="45"/>
      <c r="ACT401" s="45"/>
      <c r="ACU401" s="45"/>
      <c r="ACV401" s="45"/>
      <c r="ACW401" s="45"/>
      <c r="ACX401" s="45"/>
      <c r="ACY401" s="45"/>
      <c r="ACZ401" s="45"/>
      <c r="ADA401" s="45"/>
      <c r="ADB401" s="45"/>
      <c r="ADC401" s="45"/>
      <c r="ADD401" s="45"/>
      <c r="ADE401" s="45"/>
      <c r="ADF401" s="45"/>
      <c r="ADG401" s="45"/>
      <c r="ADH401" s="45"/>
      <c r="ADI401" s="45"/>
      <c r="ADJ401" s="45"/>
      <c r="ADK401" s="45"/>
      <c r="ADL401" s="45"/>
      <c r="ADM401" s="45"/>
      <c r="ADN401" s="45"/>
      <c r="ADO401" s="45"/>
      <c r="ADP401" s="45"/>
      <c r="ADQ401" s="45"/>
      <c r="ADR401" s="45"/>
      <c r="ADS401" s="45"/>
      <c r="ADT401" s="45"/>
      <c r="ADU401" s="45"/>
      <c r="ADV401" s="45"/>
      <c r="ADW401" s="45"/>
      <c r="ADX401" s="45"/>
      <c r="ADY401" s="45"/>
      <c r="ADZ401" s="45"/>
      <c r="AEA401" s="45"/>
      <c r="AEB401" s="45"/>
      <c r="AEC401" s="45"/>
      <c r="AED401" s="45"/>
      <c r="AEE401" s="45"/>
      <c r="AEF401" s="45"/>
      <c r="AEG401" s="45"/>
      <c r="AEH401" s="45"/>
      <c r="AEI401" s="45"/>
      <c r="AEJ401" s="45"/>
      <c r="AEK401" s="45"/>
      <c r="AEL401" s="45"/>
      <c r="AEM401" s="45"/>
      <c r="AEN401" s="45"/>
      <c r="AEO401" s="45"/>
      <c r="AEP401" s="45"/>
      <c r="AEQ401" s="45"/>
      <c r="AER401" s="45"/>
      <c r="AES401" s="45"/>
      <c r="AET401" s="45"/>
      <c r="AEU401" s="45"/>
      <c r="AEV401" s="45"/>
      <c r="AEW401" s="45"/>
      <c r="AEX401" s="45"/>
      <c r="AEY401" s="45"/>
      <c r="AEZ401" s="45"/>
      <c r="AFA401" s="45"/>
      <c r="AFB401" s="45"/>
      <c r="AFC401" s="45"/>
      <c r="AFD401" s="45"/>
      <c r="AFE401" s="45"/>
      <c r="AFF401" s="45"/>
      <c r="AFG401" s="45"/>
      <c r="AFH401" s="45"/>
      <c r="AFI401" s="45"/>
      <c r="AFJ401" s="45"/>
      <c r="AFK401" s="45"/>
      <c r="AFL401" s="45"/>
      <c r="AFM401" s="45"/>
      <c r="AFN401" s="45"/>
      <c r="AFO401" s="45"/>
      <c r="AFP401" s="45"/>
      <c r="AFQ401" s="45"/>
      <c r="AFR401" s="45"/>
      <c r="AFS401" s="45"/>
      <c r="AFT401" s="45"/>
      <c r="AFU401" s="45"/>
      <c r="AFV401" s="45"/>
      <c r="AFW401" s="45"/>
      <c r="AFX401" s="45"/>
      <c r="AFY401" s="45"/>
      <c r="AFZ401" s="45"/>
      <c r="AGA401" s="45"/>
      <c r="AGB401" s="45"/>
      <c r="AGC401" s="45"/>
      <c r="AGD401" s="45"/>
      <c r="AGE401" s="45"/>
      <c r="AGF401" s="45"/>
      <c r="AGG401" s="45"/>
      <c r="AGH401" s="45"/>
      <c r="AGI401" s="45"/>
      <c r="AGJ401" s="45"/>
      <c r="AGK401" s="45"/>
      <c r="AGL401" s="45"/>
      <c r="AGM401" s="45"/>
      <c r="AGN401" s="45"/>
      <c r="AGO401" s="45"/>
      <c r="AGP401" s="45"/>
      <c r="AGQ401" s="45"/>
      <c r="AGR401" s="45"/>
      <c r="AGS401" s="45"/>
      <c r="AGT401" s="45"/>
      <c r="AGU401" s="45"/>
      <c r="AGV401" s="45"/>
      <c r="AGW401" s="45"/>
      <c r="AGX401" s="45"/>
      <c r="AGY401" s="45"/>
      <c r="AGZ401" s="45"/>
      <c r="AHA401" s="45"/>
      <c r="AHB401" s="45"/>
      <c r="AHC401" s="45"/>
      <c r="AHD401" s="45"/>
      <c r="AHE401" s="45"/>
      <c r="AHF401" s="45"/>
      <c r="AHG401" s="45"/>
      <c r="AHH401" s="45"/>
      <c r="AHI401" s="45"/>
      <c r="AHJ401" s="45"/>
      <c r="AHK401" s="45"/>
      <c r="AHL401" s="45"/>
      <c r="AHM401" s="45"/>
      <c r="AHN401" s="45"/>
      <c r="AHO401" s="45"/>
      <c r="AHP401" s="45"/>
      <c r="AHQ401" s="45"/>
      <c r="AHR401" s="45"/>
      <c r="AHS401" s="45"/>
      <c r="AHT401" s="45"/>
      <c r="AHU401" s="45"/>
      <c r="AHV401" s="45"/>
      <c r="AHW401" s="45"/>
      <c r="AHX401" s="45"/>
      <c r="AHY401" s="45"/>
      <c r="AHZ401" s="45"/>
      <c r="AIA401" s="45"/>
      <c r="AIB401" s="45"/>
      <c r="AIC401" s="45"/>
      <c r="AID401" s="45"/>
      <c r="AIE401" s="45"/>
      <c r="AIF401" s="45"/>
      <c r="AIG401" s="45"/>
      <c r="AIH401" s="45"/>
      <c r="AII401" s="45"/>
      <c r="AIJ401" s="45"/>
      <c r="AIK401" s="45"/>
      <c r="AIL401" s="45"/>
      <c r="AIM401" s="45"/>
      <c r="AIN401" s="45"/>
      <c r="AIO401" s="45"/>
      <c r="AIP401" s="45"/>
      <c r="AIQ401" s="45"/>
      <c r="AIR401" s="45"/>
      <c r="AIS401" s="45"/>
      <c r="AIT401" s="45"/>
      <c r="AIU401" s="45"/>
      <c r="AIV401" s="45"/>
      <c r="AIW401" s="45"/>
      <c r="AIX401" s="45"/>
      <c r="AIY401" s="45"/>
      <c r="AIZ401" s="45"/>
      <c r="AJA401" s="45"/>
      <c r="AJB401" s="45"/>
      <c r="AJC401" s="45"/>
      <c r="AJD401" s="45"/>
      <c r="AJE401" s="45"/>
      <c r="AJF401" s="45"/>
      <c r="AJG401" s="45"/>
      <c r="AJH401" s="45"/>
      <c r="AJI401" s="45"/>
      <c r="AJJ401" s="45"/>
      <c r="AJK401" s="45"/>
      <c r="AJL401" s="45"/>
      <c r="AJM401" s="45"/>
      <c r="AJN401" s="45"/>
      <c r="AJO401" s="45"/>
      <c r="AJP401" s="45"/>
      <c r="AJQ401" s="45"/>
      <c r="AJR401" s="45"/>
      <c r="AJS401" s="45"/>
      <c r="AJT401" s="45"/>
      <c r="AJU401" s="45"/>
      <c r="AJV401" s="45"/>
      <c r="AJW401" s="45"/>
      <c r="AJX401" s="45"/>
      <c r="AJY401" s="45"/>
      <c r="AJZ401" s="45"/>
      <c r="AKA401" s="45"/>
      <c r="AKB401" s="45"/>
      <c r="AKC401" s="45"/>
      <c r="AKD401" s="45"/>
      <c r="AKE401" s="45"/>
      <c r="AKF401" s="45"/>
      <c r="AKG401" s="45"/>
      <c r="AKH401" s="45"/>
      <c r="AKI401" s="45"/>
      <c r="AKJ401" s="45"/>
      <c r="AKK401" s="45"/>
      <c r="AKL401" s="45"/>
      <c r="AKM401" s="45"/>
      <c r="AKN401" s="45"/>
      <c r="AKO401" s="45"/>
      <c r="AKP401" s="45"/>
      <c r="AKQ401" s="45"/>
      <c r="AKR401" s="45"/>
      <c r="AKS401" s="45"/>
      <c r="AKT401" s="45"/>
    </row>
    <row r="402" spans="1:982" ht="38.25" customHeight="1" x14ac:dyDescent="0.25">
      <c r="A402" s="118" t="s">
        <v>120</v>
      </c>
      <c r="B402" s="118"/>
      <c r="C402" s="118"/>
      <c r="D402" s="118"/>
      <c r="E402" s="118"/>
      <c r="F402" s="118"/>
    </row>
    <row r="403" spans="1:982" ht="30" x14ac:dyDescent="0.25">
      <c r="A403" s="61" t="s">
        <v>0</v>
      </c>
      <c r="B403" s="24" t="s">
        <v>1</v>
      </c>
      <c r="C403" s="24" t="s">
        <v>2</v>
      </c>
      <c r="D403" s="24" t="s">
        <v>3</v>
      </c>
      <c r="E403" s="46" t="s">
        <v>4</v>
      </c>
      <c r="F403" s="46" t="s">
        <v>5</v>
      </c>
    </row>
    <row r="404" spans="1:982" ht="45" customHeight="1" x14ac:dyDescent="0.25">
      <c r="A404" s="19">
        <v>255</v>
      </c>
      <c r="B404" s="73" t="s">
        <v>66</v>
      </c>
      <c r="C404" s="77" t="s">
        <v>172</v>
      </c>
      <c r="D404" s="10">
        <v>2</v>
      </c>
      <c r="E404" s="54"/>
      <c r="F404" s="54"/>
    </row>
    <row r="405" spans="1:982" ht="36.75" customHeight="1" x14ac:dyDescent="0.25">
      <c r="A405" s="19">
        <v>256</v>
      </c>
      <c r="B405" s="13" t="s">
        <v>221</v>
      </c>
      <c r="C405" s="77" t="s">
        <v>172</v>
      </c>
      <c r="D405" s="10">
        <v>15</v>
      </c>
      <c r="E405" s="54"/>
      <c r="F405" s="54"/>
    </row>
    <row r="406" spans="1:982" ht="35.25" customHeight="1" x14ac:dyDescent="0.25">
      <c r="A406" s="19">
        <v>257</v>
      </c>
      <c r="B406" s="15" t="s">
        <v>183</v>
      </c>
      <c r="C406" s="77" t="s">
        <v>172</v>
      </c>
      <c r="D406" s="10">
        <v>2</v>
      </c>
      <c r="E406" s="54"/>
      <c r="F406" s="54"/>
    </row>
    <row r="407" spans="1:982" ht="41.25" customHeight="1" x14ac:dyDescent="0.25">
      <c r="A407" s="19">
        <v>258</v>
      </c>
      <c r="B407" s="13" t="s">
        <v>161</v>
      </c>
      <c r="C407" s="77" t="s">
        <v>172</v>
      </c>
      <c r="D407" s="10">
        <v>30</v>
      </c>
      <c r="E407" s="54"/>
      <c r="F407" s="54"/>
    </row>
    <row r="408" spans="1:982" ht="33" customHeight="1" x14ac:dyDescent="0.25">
      <c r="A408" s="19">
        <v>259</v>
      </c>
      <c r="B408" s="91" t="s">
        <v>51</v>
      </c>
      <c r="C408" s="83" t="s">
        <v>172</v>
      </c>
      <c r="D408" s="10">
        <v>20</v>
      </c>
      <c r="E408" s="54"/>
      <c r="F408" s="54"/>
    </row>
    <row r="409" spans="1:982" ht="33" customHeight="1" x14ac:dyDescent="0.25">
      <c r="A409" s="19">
        <v>260</v>
      </c>
      <c r="B409" s="8" t="s">
        <v>50</v>
      </c>
      <c r="C409" s="77" t="s">
        <v>172</v>
      </c>
      <c r="D409" s="20">
        <v>10</v>
      </c>
      <c r="E409" s="54"/>
      <c r="F409" s="54"/>
    </row>
    <row r="410" spans="1:982" ht="25.5" customHeight="1" x14ac:dyDescent="0.25">
      <c r="A410" s="59"/>
      <c r="B410" s="32"/>
      <c r="C410" s="116" t="s">
        <v>16</v>
      </c>
      <c r="D410" s="116"/>
      <c r="E410" s="116"/>
      <c r="F410" s="35"/>
    </row>
    <row r="411" spans="1:982" ht="25.5" customHeight="1" x14ac:dyDescent="0.25">
      <c r="A411" s="59"/>
      <c r="B411" s="32"/>
      <c r="C411" s="117" t="s">
        <v>17</v>
      </c>
      <c r="D411" s="117"/>
      <c r="E411" s="117"/>
      <c r="F411" s="34"/>
    </row>
    <row r="412" spans="1:982" ht="25.5" customHeight="1" x14ac:dyDescent="0.25">
      <c r="A412" s="59"/>
      <c r="B412" s="32"/>
      <c r="C412" s="116" t="s">
        <v>18</v>
      </c>
      <c r="D412" s="116"/>
      <c r="E412" s="116"/>
      <c r="F412" s="35"/>
    </row>
    <row r="413" spans="1:982" x14ac:dyDescent="0.25">
      <c r="A413" s="59"/>
      <c r="B413" s="32"/>
      <c r="C413" s="31"/>
      <c r="D413" s="36"/>
      <c r="E413" s="59"/>
      <c r="F413" s="59"/>
    </row>
    <row r="414" spans="1:982" ht="22.5" customHeight="1" x14ac:dyDescent="0.25">
      <c r="C414" s="116" t="s">
        <v>83</v>
      </c>
      <c r="D414" s="116"/>
      <c r="E414" s="116"/>
      <c r="F414" s="35"/>
    </row>
    <row r="415" spans="1:982" ht="20.25" customHeight="1" x14ac:dyDescent="0.25">
      <c r="C415" s="116" t="s">
        <v>84</v>
      </c>
      <c r="D415" s="116"/>
      <c r="E415" s="116"/>
      <c r="F415" s="35"/>
    </row>
    <row r="416" spans="1:982" ht="23.25" customHeight="1" x14ac:dyDescent="0.25">
      <c r="C416" s="116" t="s">
        <v>85</v>
      </c>
      <c r="D416" s="116"/>
      <c r="E416" s="116"/>
      <c r="F416" s="35"/>
    </row>
    <row r="419" spans="1:6" ht="44.25" customHeight="1" x14ac:dyDescent="0.25">
      <c r="A419" s="118" t="s">
        <v>144</v>
      </c>
      <c r="B419" s="118"/>
      <c r="C419" s="118"/>
      <c r="D419" s="118"/>
      <c r="E419" s="118"/>
      <c r="F419" s="118"/>
    </row>
    <row r="420" spans="1:6" ht="43.5" customHeight="1" x14ac:dyDescent="0.25">
      <c r="A420" s="118" t="s">
        <v>75</v>
      </c>
      <c r="B420" s="118"/>
      <c r="C420" s="118"/>
      <c r="D420" s="118"/>
      <c r="E420" s="118"/>
      <c r="F420" s="118"/>
    </row>
    <row r="421" spans="1:6" ht="30" x14ac:dyDescent="0.25">
      <c r="A421" s="23" t="s">
        <v>0</v>
      </c>
      <c r="B421" s="24" t="s">
        <v>1</v>
      </c>
      <c r="C421" s="24" t="s">
        <v>2</v>
      </c>
      <c r="D421" s="24" t="s">
        <v>3</v>
      </c>
      <c r="E421" s="24" t="s">
        <v>4</v>
      </c>
      <c r="F421" s="24" t="s">
        <v>5</v>
      </c>
    </row>
    <row r="422" spans="1:6" ht="36.75" customHeight="1" x14ac:dyDescent="0.25">
      <c r="A422" s="19">
        <v>261</v>
      </c>
      <c r="B422" s="13" t="s">
        <v>41</v>
      </c>
      <c r="C422" s="77" t="s">
        <v>172</v>
      </c>
      <c r="D422" s="95">
        <v>8</v>
      </c>
      <c r="E422" s="54"/>
      <c r="F422" s="54"/>
    </row>
    <row r="423" spans="1:6" ht="35.25" customHeight="1" x14ac:dyDescent="0.25">
      <c r="A423" s="19">
        <v>262</v>
      </c>
      <c r="B423" s="13" t="s">
        <v>92</v>
      </c>
      <c r="C423" s="77" t="s">
        <v>172</v>
      </c>
      <c r="D423" s="95">
        <v>13</v>
      </c>
      <c r="E423" s="54"/>
      <c r="F423" s="54"/>
    </row>
    <row r="424" spans="1:6" ht="37.5" customHeight="1" x14ac:dyDescent="0.25">
      <c r="A424" s="19">
        <v>263</v>
      </c>
      <c r="B424" s="13" t="s">
        <v>222</v>
      </c>
      <c r="C424" s="77" t="s">
        <v>172</v>
      </c>
      <c r="D424" s="95">
        <v>12</v>
      </c>
      <c r="E424" s="54"/>
      <c r="F424" s="54"/>
    </row>
    <row r="425" spans="1:6" ht="33.75" customHeight="1" x14ac:dyDescent="0.25">
      <c r="A425" s="19">
        <v>264</v>
      </c>
      <c r="B425" s="13" t="s">
        <v>42</v>
      </c>
      <c r="C425" s="77" t="s">
        <v>172</v>
      </c>
      <c r="D425" s="95">
        <v>30</v>
      </c>
      <c r="E425" s="54"/>
      <c r="F425" s="54"/>
    </row>
    <row r="426" spans="1:6" ht="30.75" customHeight="1" x14ac:dyDescent="0.25">
      <c r="A426" s="19">
        <v>265</v>
      </c>
      <c r="B426" s="13" t="s">
        <v>153</v>
      </c>
      <c r="C426" s="77" t="s">
        <v>172</v>
      </c>
      <c r="D426" s="95">
        <v>70</v>
      </c>
      <c r="E426" s="54"/>
      <c r="F426" s="54"/>
    </row>
    <row r="427" spans="1:6" ht="35.25" customHeight="1" x14ac:dyDescent="0.25">
      <c r="A427" s="19">
        <v>266</v>
      </c>
      <c r="B427" s="8" t="s">
        <v>71</v>
      </c>
      <c r="C427" s="77" t="s">
        <v>172</v>
      </c>
      <c r="D427" s="95">
        <v>18</v>
      </c>
      <c r="E427" s="54"/>
      <c r="F427" s="54"/>
    </row>
    <row r="428" spans="1:6" ht="38.25" customHeight="1" x14ac:dyDescent="0.25">
      <c r="A428" s="19">
        <v>267</v>
      </c>
      <c r="B428" s="97" t="s">
        <v>163</v>
      </c>
      <c r="C428" s="77" t="s">
        <v>172</v>
      </c>
      <c r="D428" s="95">
        <v>15</v>
      </c>
      <c r="E428" s="54"/>
      <c r="F428" s="54"/>
    </row>
    <row r="429" spans="1:6" ht="42" customHeight="1" x14ac:dyDescent="0.25">
      <c r="A429" s="19">
        <v>268</v>
      </c>
      <c r="B429" s="13" t="s">
        <v>23</v>
      </c>
      <c r="C429" s="77" t="s">
        <v>172</v>
      </c>
      <c r="D429" s="95">
        <v>6</v>
      </c>
      <c r="E429" s="54"/>
      <c r="F429" s="54"/>
    </row>
    <row r="430" spans="1:6" ht="36.75" customHeight="1" x14ac:dyDescent="0.25">
      <c r="A430" s="19">
        <v>269</v>
      </c>
      <c r="B430" s="13" t="s">
        <v>159</v>
      </c>
      <c r="C430" s="77" t="s">
        <v>172</v>
      </c>
      <c r="D430" s="95">
        <v>10</v>
      </c>
      <c r="E430" s="54"/>
      <c r="F430" s="54"/>
    </row>
    <row r="431" spans="1:6" ht="33.75" customHeight="1" x14ac:dyDescent="0.25">
      <c r="A431" s="19">
        <v>270</v>
      </c>
      <c r="B431" s="13" t="s">
        <v>43</v>
      </c>
      <c r="C431" s="77" t="s">
        <v>172</v>
      </c>
      <c r="D431" s="95">
        <v>6</v>
      </c>
      <c r="E431" s="54"/>
      <c r="F431" s="54"/>
    </row>
    <row r="432" spans="1:6" ht="40.5" customHeight="1" x14ac:dyDescent="0.25">
      <c r="A432" s="19">
        <v>271</v>
      </c>
      <c r="B432" s="13" t="s">
        <v>273</v>
      </c>
      <c r="C432" s="77" t="s">
        <v>172</v>
      </c>
      <c r="D432" s="95">
        <v>75</v>
      </c>
      <c r="E432" s="54"/>
      <c r="F432" s="54"/>
    </row>
    <row r="433" spans="1:6" ht="40.5" customHeight="1" x14ac:dyDescent="0.25">
      <c r="A433" s="19">
        <v>272</v>
      </c>
      <c r="B433" s="13" t="s">
        <v>223</v>
      </c>
      <c r="C433" s="77" t="s">
        <v>172</v>
      </c>
      <c r="D433" s="95">
        <v>10</v>
      </c>
      <c r="E433" s="54"/>
      <c r="F433" s="54"/>
    </row>
    <row r="434" spans="1:6" ht="34.5" customHeight="1" x14ac:dyDescent="0.25">
      <c r="A434" s="19">
        <v>273</v>
      </c>
      <c r="B434" s="97" t="s">
        <v>105</v>
      </c>
      <c r="C434" s="77" t="s">
        <v>172</v>
      </c>
      <c r="D434" s="95">
        <v>3</v>
      </c>
      <c r="E434" s="54"/>
      <c r="F434" s="54"/>
    </row>
    <row r="435" spans="1:6" ht="36" customHeight="1" x14ac:dyDescent="0.25">
      <c r="A435" s="19">
        <v>274</v>
      </c>
      <c r="B435" s="13" t="s">
        <v>179</v>
      </c>
      <c r="C435" s="77" t="s">
        <v>172</v>
      </c>
      <c r="D435" s="95">
        <v>3</v>
      </c>
      <c r="E435" s="54"/>
      <c r="F435" s="54"/>
    </row>
    <row r="436" spans="1:6" ht="34.5" customHeight="1" x14ac:dyDescent="0.25">
      <c r="A436" s="19">
        <v>275</v>
      </c>
      <c r="B436" s="8" t="s">
        <v>224</v>
      </c>
      <c r="C436" s="77" t="s">
        <v>172</v>
      </c>
      <c r="D436" s="95">
        <v>10</v>
      </c>
      <c r="E436" s="54"/>
      <c r="F436" s="54"/>
    </row>
    <row r="437" spans="1:6" ht="45" x14ac:dyDescent="0.25">
      <c r="A437" s="19">
        <v>276</v>
      </c>
      <c r="B437" s="8" t="s">
        <v>106</v>
      </c>
      <c r="C437" s="77" t="s">
        <v>172</v>
      </c>
      <c r="D437" s="95">
        <v>6</v>
      </c>
      <c r="E437" s="54"/>
      <c r="F437" s="54"/>
    </row>
    <row r="438" spans="1:6" ht="57" customHeight="1" x14ac:dyDescent="0.25">
      <c r="A438" s="19">
        <v>277</v>
      </c>
      <c r="B438" s="13" t="s">
        <v>76</v>
      </c>
      <c r="C438" s="77" t="s">
        <v>172</v>
      </c>
      <c r="D438" s="95">
        <v>10</v>
      </c>
      <c r="E438" s="54"/>
      <c r="F438" s="54"/>
    </row>
    <row r="439" spans="1:6" ht="45.75" customHeight="1" x14ac:dyDescent="0.25">
      <c r="A439" s="19">
        <v>278</v>
      </c>
      <c r="B439" s="102" t="s">
        <v>260</v>
      </c>
      <c r="C439" s="77" t="s">
        <v>172</v>
      </c>
      <c r="D439" s="95">
        <v>4</v>
      </c>
      <c r="E439" s="54"/>
      <c r="F439" s="54"/>
    </row>
    <row r="440" spans="1:6" ht="24" customHeight="1" x14ac:dyDescent="0.25">
      <c r="C440" s="116" t="s">
        <v>8</v>
      </c>
      <c r="D440" s="116"/>
      <c r="E440" s="116"/>
      <c r="F440" s="35"/>
    </row>
    <row r="441" spans="1:6" ht="24.75" customHeight="1" x14ac:dyDescent="0.25">
      <c r="C441" s="117" t="s">
        <v>9</v>
      </c>
      <c r="D441" s="117"/>
      <c r="E441" s="117"/>
      <c r="F441" s="34"/>
    </row>
    <row r="442" spans="1:6" ht="24" customHeight="1" x14ac:dyDescent="0.25">
      <c r="C442" s="116" t="s">
        <v>10</v>
      </c>
      <c r="D442" s="116"/>
      <c r="E442" s="116"/>
      <c r="F442" s="35"/>
    </row>
    <row r="444" spans="1:6" ht="43.5" customHeight="1" x14ac:dyDescent="0.25">
      <c r="A444" s="118" t="s">
        <v>77</v>
      </c>
      <c r="B444" s="118"/>
      <c r="C444" s="118"/>
      <c r="D444" s="118"/>
      <c r="E444" s="118"/>
      <c r="F444" s="118"/>
    </row>
    <row r="445" spans="1:6" ht="30" x14ac:dyDescent="0.25">
      <c r="A445" s="23" t="s">
        <v>0</v>
      </c>
      <c r="B445" s="24" t="s">
        <v>1</v>
      </c>
      <c r="C445" s="24" t="s">
        <v>2</v>
      </c>
      <c r="D445" s="24" t="s">
        <v>3</v>
      </c>
      <c r="E445" s="24" t="s">
        <v>4</v>
      </c>
      <c r="F445" s="24" t="s">
        <v>5</v>
      </c>
    </row>
    <row r="446" spans="1:6" ht="42.75" customHeight="1" x14ac:dyDescent="0.25">
      <c r="A446" s="19">
        <v>279</v>
      </c>
      <c r="B446" s="13" t="s">
        <v>46</v>
      </c>
      <c r="C446" s="10" t="s">
        <v>15</v>
      </c>
      <c r="D446" s="18">
        <v>4</v>
      </c>
      <c r="E446" s="54"/>
      <c r="F446" s="54"/>
    </row>
    <row r="447" spans="1:6" ht="36" customHeight="1" x14ac:dyDescent="0.25">
      <c r="A447" s="19">
        <v>280</v>
      </c>
      <c r="B447" s="13" t="s">
        <v>45</v>
      </c>
      <c r="C447" s="77" t="s">
        <v>172</v>
      </c>
      <c r="D447" s="10">
        <v>6</v>
      </c>
      <c r="E447" s="54"/>
      <c r="F447" s="54"/>
    </row>
    <row r="448" spans="1:6" ht="45" customHeight="1" x14ac:dyDescent="0.25">
      <c r="A448" s="19">
        <v>281</v>
      </c>
      <c r="B448" s="3" t="s">
        <v>279</v>
      </c>
      <c r="C448" s="9" t="s">
        <v>15</v>
      </c>
      <c r="D448" s="10">
        <v>5</v>
      </c>
      <c r="E448" s="54"/>
      <c r="F448" s="54"/>
    </row>
    <row r="449" spans="1:6" ht="66" customHeight="1" x14ac:dyDescent="0.25">
      <c r="A449" s="19">
        <v>282</v>
      </c>
      <c r="B449" s="13" t="s">
        <v>61</v>
      </c>
      <c r="C449" s="77" t="s">
        <v>172</v>
      </c>
      <c r="D449" s="10">
        <v>6</v>
      </c>
      <c r="E449" s="54"/>
      <c r="F449" s="54"/>
    </row>
    <row r="450" spans="1:6" ht="71.25" customHeight="1" x14ac:dyDescent="0.25">
      <c r="A450" s="19">
        <v>283</v>
      </c>
      <c r="B450" s="8" t="s">
        <v>251</v>
      </c>
      <c r="C450" s="77" t="s">
        <v>172</v>
      </c>
      <c r="D450" s="10">
        <v>6</v>
      </c>
      <c r="E450" s="54"/>
      <c r="F450" s="54"/>
    </row>
    <row r="451" spans="1:6" ht="34.5" customHeight="1" x14ac:dyDescent="0.25">
      <c r="A451" s="19">
        <v>284</v>
      </c>
      <c r="B451" s="97" t="s">
        <v>268</v>
      </c>
      <c r="C451" s="77" t="s">
        <v>172</v>
      </c>
      <c r="D451" s="10">
        <v>12</v>
      </c>
      <c r="E451" s="54"/>
      <c r="F451" s="54"/>
    </row>
    <row r="452" spans="1:6" ht="37.5" customHeight="1" x14ac:dyDescent="0.25">
      <c r="A452" s="19">
        <v>285</v>
      </c>
      <c r="B452" s="8" t="s">
        <v>269</v>
      </c>
      <c r="C452" s="77" t="s">
        <v>172</v>
      </c>
      <c r="D452" s="10">
        <v>12</v>
      </c>
      <c r="E452" s="54"/>
      <c r="F452" s="54"/>
    </row>
    <row r="453" spans="1:6" ht="51" customHeight="1" x14ac:dyDescent="0.25">
      <c r="A453" s="19">
        <v>286</v>
      </c>
      <c r="B453" s="13" t="s">
        <v>252</v>
      </c>
      <c r="C453" s="77" t="s">
        <v>172</v>
      </c>
      <c r="D453" s="10">
        <v>6</v>
      </c>
      <c r="E453" s="54"/>
      <c r="F453" s="54"/>
    </row>
    <row r="454" spans="1:6" ht="49.5" customHeight="1" x14ac:dyDescent="0.25">
      <c r="A454" s="19">
        <v>287</v>
      </c>
      <c r="B454" s="13" t="s">
        <v>253</v>
      </c>
      <c r="C454" s="77" t="s">
        <v>172</v>
      </c>
      <c r="D454" s="10">
        <v>3</v>
      </c>
      <c r="E454" s="54"/>
      <c r="F454" s="54"/>
    </row>
    <row r="455" spans="1:6" ht="56.25" customHeight="1" x14ac:dyDescent="0.25">
      <c r="A455" s="19">
        <v>288</v>
      </c>
      <c r="B455" s="7" t="s">
        <v>127</v>
      </c>
      <c r="C455" s="77" t="s">
        <v>172</v>
      </c>
      <c r="D455" s="10">
        <v>6</v>
      </c>
      <c r="E455" s="54"/>
      <c r="F455" s="54"/>
    </row>
    <row r="456" spans="1:6" ht="49.5" customHeight="1" x14ac:dyDescent="0.25">
      <c r="A456" s="19">
        <v>289</v>
      </c>
      <c r="B456" s="70" t="s">
        <v>108</v>
      </c>
      <c r="C456" s="98" t="s">
        <v>172</v>
      </c>
      <c r="D456" s="10">
        <v>3</v>
      </c>
      <c r="E456" s="54"/>
      <c r="F456" s="54"/>
    </row>
    <row r="457" spans="1:6" ht="20.25" customHeight="1" x14ac:dyDescent="0.25">
      <c r="C457" s="116" t="s">
        <v>12</v>
      </c>
      <c r="D457" s="116"/>
      <c r="E457" s="116"/>
      <c r="F457" s="35"/>
    </row>
    <row r="458" spans="1:6" ht="21.75" customHeight="1" x14ac:dyDescent="0.25">
      <c r="C458" s="117" t="s">
        <v>13</v>
      </c>
      <c r="D458" s="117"/>
      <c r="E458" s="117"/>
      <c r="F458" s="34"/>
    </row>
    <row r="459" spans="1:6" ht="21" customHeight="1" x14ac:dyDescent="0.25">
      <c r="C459" s="116" t="s">
        <v>14</v>
      </c>
      <c r="D459" s="116"/>
      <c r="E459" s="116"/>
      <c r="F459" s="35"/>
    </row>
    <row r="461" spans="1:6" ht="51" customHeight="1" x14ac:dyDescent="0.25">
      <c r="A461" s="118" t="s">
        <v>78</v>
      </c>
      <c r="B461" s="118"/>
      <c r="C461" s="118"/>
      <c r="D461" s="118"/>
      <c r="E461" s="118"/>
      <c r="F461" s="118"/>
    </row>
    <row r="462" spans="1:6" ht="30" x14ac:dyDescent="0.25">
      <c r="A462" s="23" t="s">
        <v>0</v>
      </c>
      <c r="B462" s="24" t="s">
        <v>1</v>
      </c>
      <c r="C462" s="24" t="s">
        <v>2</v>
      </c>
      <c r="D462" s="24" t="s">
        <v>3</v>
      </c>
      <c r="E462" s="24" t="s">
        <v>4</v>
      </c>
      <c r="F462" s="24" t="s">
        <v>5</v>
      </c>
    </row>
    <row r="463" spans="1:6" ht="35.25" customHeight="1" x14ac:dyDescent="0.25">
      <c r="A463" s="19">
        <v>290</v>
      </c>
      <c r="B463" s="13" t="s">
        <v>254</v>
      </c>
      <c r="C463" s="77" t="s">
        <v>172</v>
      </c>
      <c r="D463" s="10">
        <v>4</v>
      </c>
      <c r="E463" s="54"/>
      <c r="F463" s="54"/>
    </row>
    <row r="464" spans="1:6" ht="55.5" customHeight="1" x14ac:dyDescent="0.25">
      <c r="A464" s="19">
        <v>291</v>
      </c>
      <c r="B464" s="13" t="s">
        <v>49</v>
      </c>
      <c r="C464" s="77" t="s">
        <v>172</v>
      </c>
      <c r="D464" s="10">
        <v>1</v>
      </c>
      <c r="E464" s="54"/>
      <c r="F464" s="54"/>
    </row>
    <row r="465" spans="1:6" ht="45.75" customHeight="1" x14ac:dyDescent="0.25">
      <c r="A465" s="19">
        <v>292</v>
      </c>
      <c r="B465" s="13" t="s">
        <v>221</v>
      </c>
      <c r="C465" s="77" t="s">
        <v>172</v>
      </c>
      <c r="D465" s="10">
        <v>10</v>
      </c>
      <c r="E465" s="54"/>
      <c r="F465" s="54"/>
    </row>
    <row r="466" spans="1:6" ht="40.5" customHeight="1" x14ac:dyDescent="0.25">
      <c r="A466" s="19">
        <v>293</v>
      </c>
      <c r="B466" s="13" t="s">
        <v>51</v>
      </c>
      <c r="C466" s="77" t="s">
        <v>172</v>
      </c>
      <c r="D466" s="10">
        <v>4</v>
      </c>
      <c r="E466" s="54"/>
      <c r="F466" s="54"/>
    </row>
    <row r="467" spans="1:6" ht="40.5" customHeight="1" x14ac:dyDescent="0.25">
      <c r="A467" s="19">
        <v>294</v>
      </c>
      <c r="B467" s="91" t="s">
        <v>50</v>
      </c>
      <c r="C467" s="77" t="s">
        <v>172</v>
      </c>
      <c r="D467" s="10">
        <v>4</v>
      </c>
      <c r="E467" s="54"/>
      <c r="F467" s="54"/>
    </row>
    <row r="468" spans="1:6" ht="40.5" customHeight="1" x14ac:dyDescent="0.25">
      <c r="A468" s="19">
        <v>295</v>
      </c>
      <c r="B468" s="8" t="s">
        <v>225</v>
      </c>
      <c r="C468" s="77" t="s">
        <v>172</v>
      </c>
      <c r="D468" s="10">
        <v>105</v>
      </c>
      <c r="E468" s="54"/>
      <c r="F468" s="54"/>
    </row>
    <row r="469" spans="1:6" ht="21" customHeight="1" x14ac:dyDescent="0.25">
      <c r="C469" s="116" t="s">
        <v>16</v>
      </c>
      <c r="D469" s="116"/>
      <c r="E469" s="116"/>
      <c r="F469" s="35"/>
    </row>
    <row r="470" spans="1:6" ht="18.75" customHeight="1" x14ac:dyDescent="0.25">
      <c r="C470" s="117" t="s">
        <v>17</v>
      </c>
      <c r="D470" s="117"/>
      <c r="E470" s="117"/>
      <c r="F470" s="34"/>
    </row>
    <row r="471" spans="1:6" ht="24" customHeight="1" x14ac:dyDescent="0.25">
      <c r="C471" s="116" t="s">
        <v>18</v>
      </c>
      <c r="D471" s="116"/>
      <c r="E471" s="116"/>
      <c r="F471" s="35"/>
    </row>
    <row r="473" spans="1:6" ht="20.25" customHeight="1" x14ac:dyDescent="0.25">
      <c r="C473" s="116" t="s">
        <v>86</v>
      </c>
      <c r="D473" s="116"/>
      <c r="E473" s="116"/>
      <c r="F473" s="35"/>
    </row>
    <row r="474" spans="1:6" ht="20.25" customHeight="1" x14ac:dyDescent="0.25">
      <c r="C474" s="116" t="s">
        <v>87</v>
      </c>
      <c r="D474" s="116"/>
      <c r="E474" s="116"/>
      <c r="F474" s="35"/>
    </row>
    <row r="475" spans="1:6" ht="21.75" customHeight="1" x14ac:dyDescent="0.25">
      <c r="C475" s="116" t="s">
        <v>88</v>
      </c>
      <c r="D475" s="116"/>
      <c r="E475" s="116"/>
      <c r="F475" s="35"/>
    </row>
    <row r="476" spans="1:6" ht="21.75" customHeight="1" x14ac:dyDescent="0.25">
      <c r="C476" s="39"/>
      <c r="D476" s="39"/>
      <c r="E476" s="39"/>
      <c r="F476" s="40"/>
    </row>
    <row r="477" spans="1:6" ht="40.5" customHeight="1" x14ac:dyDescent="0.25">
      <c r="A477" s="119" t="s">
        <v>145</v>
      </c>
      <c r="B477" s="119"/>
      <c r="C477" s="119"/>
      <c r="D477" s="119"/>
      <c r="E477" s="119"/>
      <c r="F477" s="119"/>
    </row>
    <row r="478" spans="1:6" ht="44.25" customHeight="1" x14ac:dyDescent="0.25">
      <c r="A478" s="118" t="s">
        <v>82</v>
      </c>
      <c r="B478" s="118"/>
      <c r="C478" s="118"/>
      <c r="D478" s="118"/>
      <c r="E478" s="118"/>
      <c r="F478" s="118"/>
    </row>
    <row r="479" spans="1:6" ht="30" x14ac:dyDescent="0.25">
      <c r="A479" s="23" t="s">
        <v>0</v>
      </c>
      <c r="B479" s="24" t="s">
        <v>1</v>
      </c>
      <c r="C479" s="24" t="s">
        <v>2</v>
      </c>
      <c r="D479" s="24" t="s">
        <v>3</v>
      </c>
      <c r="E479" s="24" t="s">
        <v>4</v>
      </c>
      <c r="F479" s="24" t="s">
        <v>5</v>
      </c>
    </row>
    <row r="480" spans="1:6" ht="35.25" customHeight="1" x14ac:dyDescent="0.25">
      <c r="A480" s="10">
        <v>296</v>
      </c>
      <c r="B480" s="13" t="s">
        <v>41</v>
      </c>
      <c r="C480" s="77" t="s">
        <v>172</v>
      </c>
      <c r="D480" s="10">
        <v>1</v>
      </c>
      <c r="E480" s="34"/>
      <c r="F480" s="34"/>
    </row>
    <row r="481" spans="1:6" ht="35.25" customHeight="1" x14ac:dyDescent="0.25">
      <c r="A481" s="14">
        <v>297</v>
      </c>
      <c r="B481" s="13" t="s">
        <v>92</v>
      </c>
      <c r="C481" s="77" t="s">
        <v>172</v>
      </c>
      <c r="D481" s="10">
        <v>1</v>
      </c>
      <c r="E481" s="34"/>
      <c r="F481" s="34"/>
    </row>
    <row r="482" spans="1:6" ht="35.25" customHeight="1" x14ac:dyDescent="0.25">
      <c r="A482" s="10">
        <v>298</v>
      </c>
      <c r="B482" s="15" t="s">
        <v>220</v>
      </c>
      <c r="C482" s="77" t="s">
        <v>172</v>
      </c>
      <c r="D482" s="10">
        <v>3</v>
      </c>
      <c r="E482" s="34"/>
      <c r="F482" s="34"/>
    </row>
    <row r="483" spans="1:6" ht="32.25" customHeight="1" x14ac:dyDescent="0.25">
      <c r="A483" s="14">
        <v>299</v>
      </c>
      <c r="B483" s="13" t="s">
        <v>153</v>
      </c>
      <c r="C483" s="77" t="s">
        <v>172</v>
      </c>
      <c r="D483" s="10">
        <v>1</v>
      </c>
      <c r="E483" s="34"/>
      <c r="F483" s="34"/>
    </row>
    <row r="484" spans="1:6" ht="32.25" customHeight="1" x14ac:dyDescent="0.25">
      <c r="A484" s="10">
        <v>300</v>
      </c>
      <c r="B484" s="8" t="s">
        <v>71</v>
      </c>
      <c r="C484" s="77" t="s">
        <v>172</v>
      </c>
      <c r="D484" s="10">
        <v>1</v>
      </c>
      <c r="E484" s="34"/>
      <c r="F484" s="34"/>
    </row>
    <row r="485" spans="1:6" ht="39.75" customHeight="1" x14ac:dyDescent="0.25">
      <c r="A485" s="14">
        <v>301</v>
      </c>
      <c r="B485" s="97" t="s">
        <v>163</v>
      </c>
      <c r="C485" s="77" t="s">
        <v>172</v>
      </c>
      <c r="D485" s="10">
        <v>1</v>
      </c>
      <c r="E485" s="34"/>
      <c r="F485" s="34"/>
    </row>
    <row r="486" spans="1:6" ht="35.25" customHeight="1" x14ac:dyDescent="0.25">
      <c r="A486" s="10">
        <v>302</v>
      </c>
      <c r="B486" s="110" t="s">
        <v>121</v>
      </c>
      <c r="C486" s="77" t="s">
        <v>172</v>
      </c>
      <c r="D486" s="10">
        <v>2</v>
      </c>
      <c r="E486" s="34"/>
      <c r="F486" s="34"/>
    </row>
    <row r="487" spans="1:6" ht="36.75" customHeight="1" x14ac:dyDescent="0.25">
      <c r="A487" s="14">
        <v>303</v>
      </c>
      <c r="B487" s="25" t="s">
        <v>148</v>
      </c>
      <c r="C487" s="77" t="s">
        <v>172</v>
      </c>
      <c r="D487" s="10">
        <v>1</v>
      </c>
      <c r="E487" s="34"/>
      <c r="F487" s="34"/>
    </row>
    <row r="488" spans="1:6" ht="40.5" customHeight="1" x14ac:dyDescent="0.25">
      <c r="A488" s="10">
        <v>304</v>
      </c>
      <c r="B488" s="13" t="s">
        <v>159</v>
      </c>
      <c r="C488" s="77" t="s">
        <v>172</v>
      </c>
      <c r="D488" s="10">
        <v>1</v>
      </c>
      <c r="E488" s="34"/>
      <c r="F488" s="34"/>
    </row>
    <row r="489" spans="1:6" ht="36" customHeight="1" x14ac:dyDescent="0.25">
      <c r="A489" s="14">
        <v>305</v>
      </c>
      <c r="B489" s="15" t="s">
        <v>124</v>
      </c>
      <c r="C489" s="77" t="s">
        <v>172</v>
      </c>
      <c r="D489" s="10">
        <v>4</v>
      </c>
      <c r="E489" s="34"/>
      <c r="F489" s="34"/>
    </row>
    <row r="490" spans="1:6" ht="36" customHeight="1" x14ac:dyDescent="0.25">
      <c r="A490" s="10">
        <v>306</v>
      </c>
      <c r="B490" s="15" t="s">
        <v>219</v>
      </c>
      <c r="C490" s="77" t="s">
        <v>172</v>
      </c>
      <c r="D490" s="10">
        <v>3</v>
      </c>
      <c r="E490" s="34"/>
      <c r="F490" s="34"/>
    </row>
    <row r="491" spans="1:6" ht="21.75" customHeight="1" x14ac:dyDescent="0.25">
      <c r="C491" s="116" t="s">
        <v>8</v>
      </c>
      <c r="D491" s="116"/>
      <c r="E491" s="116"/>
      <c r="F491" s="35"/>
    </row>
    <row r="492" spans="1:6" ht="21.75" customHeight="1" x14ac:dyDescent="0.25">
      <c r="C492" s="117" t="s">
        <v>9</v>
      </c>
      <c r="D492" s="117"/>
      <c r="E492" s="117"/>
      <c r="F492" s="34"/>
    </row>
    <row r="493" spans="1:6" ht="21.75" customHeight="1" x14ac:dyDescent="0.25">
      <c r="C493" s="116" t="s">
        <v>10</v>
      </c>
      <c r="D493" s="116"/>
      <c r="E493" s="116"/>
      <c r="F493" s="35"/>
    </row>
    <row r="494" spans="1:6" ht="21.75" customHeight="1" x14ac:dyDescent="0.25">
      <c r="C494" s="39"/>
      <c r="D494" s="39"/>
      <c r="E494" s="39"/>
      <c r="F494" s="40"/>
    </row>
    <row r="495" spans="1:6" ht="43.5" customHeight="1" x14ac:dyDescent="0.25">
      <c r="A495" s="118" t="s">
        <v>146</v>
      </c>
      <c r="B495" s="118"/>
      <c r="C495" s="118"/>
      <c r="D495" s="118"/>
      <c r="E495" s="118"/>
      <c r="F495" s="118"/>
    </row>
    <row r="496" spans="1:6" ht="37.5" customHeight="1" x14ac:dyDescent="0.25">
      <c r="A496" s="23" t="s">
        <v>0</v>
      </c>
      <c r="B496" s="24" t="s">
        <v>1</v>
      </c>
      <c r="C496" s="24" t="s">
        <v>2</v>
      </c>
      <c r="D496" s="46" t="s">
        <v>3</v>
      </c>
      <c r="E496" s="46" t="s">
        <v>4</v>
      </c>
      <c r="F496" s="46" t="s">
        <v>5</v>
      </c>
    </row>
    <row r="497" spans="1:6" ht="41.25" customHeight="1" x14ac:dyDescent="0.25">
      <c r="A497" s="14">
        <v>307</v>
      </c>
      <c r="B497" s="1" t="s">
        <v>270</v>
      </c>
      <c r="C497" s="77" t="s">
        <v>172</v>
      </c>
      <c r="D497" s="12">
        <v>1</v>
      </c>
      <c r="E497" s="63"/>
      <c r="F497" s="63"/>
    </row>
    <row r="498" spans="1:6" ht="21.75" customHeight="1" x14ac:dyDescent="0.25">
      <c r="C498" s="116" t="s">
        <v>12</v>
      </c>
      <c r="D498" s="116"/>
      <c r="E498" s="116"/>
      <c r="F498" s="35"/>
    </row>
    <row r="499" spans="1:6" ht="21.75" customHeight="1" x14ac:dyDescent="0.25">
      <c r="C499" s="117" t="s">
        <v>13</v>
      </c>
      <c r="D499" s="117"/>
      <c r="E499" s="117"/>
      <c r="F499" s="34"/>
    </row>
    <row r="500" spans="1:6" ht="21.75" customHeight="1" x14ac:dyDescent="0.25">
      <c r="C500" s="116" t="s">
        <v>14</v>
      </c>
      <c r="D500" s="116"/>
      <c r="E500" s="116"/>
      <c r="F500" s="35"/>
    </row>
    <row r="501" spans="1:6" ht="21.75" customHeight="1" x14ac:dyDescent="0.25">
      <c r="C501" s="39"/>
      <c r="D501" s="39"/>
      <c r="E501" s="39"/>
      <c r="F501" s="40"/>
    </row>
    <row r="502" spans="1:6" ht="33" customHeight="1" x14ac:dyDescent="0.25">
      <c r="A502" s="118" t="s">
        <v>147</v>
      </c>
      <c r="B502" s="118"/>
      <c r="C502" s="118"/>
      <c r="D502" s="118"/>
      <c r="E502" s="118"/>
      <c r="F502" s="118"/>
    </row>
    <row r="503" spans="1:6" ht="32.25" customHeight="1" x14ac:dyDescent="0.25">
      <c r="A503" s="23" t="s">
        <v>0</v>
      </c>
      <c r="B503" s="24" t="s">
        <v>1</v>
      </c>
      <c r="C503" s="24" t="s">
        <v>2</v>
      </c>
      <c r="D503" s="24" t="s">
        <v>3</v>
      </c>
      <c r="E503" s="24" t="s">
        <v>4</v>
      </c>
      <c r="F503" s="24" t="s">
        <v>5</v>
      </c>
    </row>
    <row r="504" spans="1:6" ht="45" customHeight="1" x14ac:dyDescent="0.25">
      <c r="A504" s="10">
        <v>308</v>
      </c>
      <c r="B504" s="3" t="s">
        <v>149</v>
      </c>
      <c r="C504" s="77" t="s">
        <v>172</v>
      </c>
      <c r="D504" s="10">
        <v>2</v>
      </c>
      <c r="E504" s="37"/>
      <c r="F504" s="34"/>
    </row>
    <row r="505" spans="1:6" ht="21.75" customHeight="1" x14ac:dyDescent="0.25">
      <c r="A505" s="31"/>
      <c r="B505" s="32"/>
      <c r="C505" s="116" t="s">
        <v>16</v>
      </c>
      <c r="D505" s="116"/>
      <c r="E505" s="116"/>
      <c r="F505" s="35"/>
    </row>
    <row r="506" spans="1:6" ht="21.75" customHeight="1" x14ac:dyDescent="0.25">
      <c r="A506" s="31"/>
      <c r="B506" s="32"/>
      <c r="C506" s="117" t="s">
        <v>17</v>
      </c>
      <c r="D506" s="117"/>
      <c r="E506" s="117"/>
      <c r="F506" s="34"/>
    </row>
    <row r="507" spans="1:6" ht="21.75" customHeight="1" x14ac:dyDescent="0.25">
      <c r="A507" s="31"/>
      <c r="B507" s="32"/>
      <c r="C507" s="116" t="s">
        <v>18</v>
      </c>
      <c r="D507" s="116"/>
      <c r="E507" s="116"/>
      <c r="F507" s="35"/>
    </row>
    <row r="508" spans="1:6" ht="21.75" customHeight="1" x14ac:dyDescent="0.25">
      <c r="A508" s="31"/>
      <c r="B508" s="32"/>
      <c r="C508" s="39"/>
      <c r="D508" s="39"/>
      <c r="E508" s="39"/>
      <c r="F508" s="40"/>
    </row>
    <row r="509" spans="1:6" ht="21.75" customHeight="1" x14ac:dyDescent="0.25">
      <c r="A509" s="31"/>
      <c r="B509" s="32"/>
      <c r="C509" s="116" t="s">
        <v>150</v>
      </c>
      <c r="D509" s="116"/>
      <c r="E509" s="116"/>
      <c r="F509" s="35"/>
    </row>
    <row r="510" spans="1:6" ht="21.75" customHeight="1" x14ac:dyDescent="0.25">
      <c r="A510" s="31"/>
      <c r="B510" s="32"/>
      <c r="C510" s="116" t="s">
        <v>151</v>
      </c>
      <c r="D510" s="116"/>
      <c r="E510" s="116"/>
      <c r="F510" s="35"/>
    </row>
    <row r="511" spans="1:6" ht="21.75" customHeight="1" x14ac:dyDescent="0.25">
      <c r="A511" s="31"/>
      <c r="B511" s="32"/>
      <c r="C511" s="116" t="s">
        <v>152</v>
      </c>
      <c r="D511" s="116"/>
      <c r="E511" s="116"/>
      <c r="F511" s="35"/>
    </row>
    <row r="512" spans="1:6" ht="21.75" customHeight="1" x14ac:dyDescent="0.25">
      <c r="A512" s="31"/>
      <c r="B512" s="32"/>
      <c r="C512" s="39"/>
      <c r="D512" s="39"/>
      <c r="E512" s="39"/>
      <c r="F512" s="40"/>
    </row>
    <row r="513" spans="1:6" ht="36.75" customHeight="1" x14ac:dyDescent="0.25">
      <c r="A513" s="121" t="s">
        <v>227</v>
      </c>
      <c r="B513" s="121"/>
      <c r="C513" s="121"/>
      <c r="D513" s="121"/>
      <c r="E513" s="121"/>
      <c r="F513" s="121"/>
    </row>
    <row r="514" spans="1:6" ht="41.25" customHeight="1" x14ac:dyDescent="0.25">
      <c r="A514" s="118" t="s">
        <v>228</v>
      </c>
      <c r="B514" s="118"/>
      <c r="C514" s="118"/>
      <c r="D514" s="118"/>
      <c r="E514" s="118"/>
      <c r="F514" s="118"/>
    </row>
    <row r="515" spans="1:6" ht="36" customHeight="1" x14ac:dyDescent="0.25">
      <c r="A515" s="23" t="s">
        <v>0</v>
      </c>
      <c r="B515" s="24" t="s">
        <v>1</v>
      </c>
      <c r="C515" s="24" t="s">
        <v>2</v>
      </c>
      <c r="D515" s="24" t="s">
        <v>3</v>
      </c>
      <c r="E515" s="24" t="s">
        <v>4</v>
      </c>
      <c r="F515" s="24" t="s">
        <v>5</v>
      </c>
    </row>
    <row r="516" spans="1:6" ht="45" x14ac:dyDescent="0.25">
      <c r="A516" s="19">
        <v>309</v>
      </c>
      <c r="B516" s="13" t="s">
        <v>41</v>
      </c>
      <c r="C516" s="77" t="s">
        <v>172</v>
      </c>
      <c r="D516" s="11">
        <v>2</v>
      </c>
      <c r="E516" s="34"/>
      <c r="F516" s="54"/>
    </row>
    <row r="517" spans="1:6" ht="36.75" customHeight="1" x14ac:dyDescent="0.25">
      <c r="A517" s="19">
        <v>310</v>
      </c>
      <c r="B517" s="13" t="s">
        <v>24</v>
      </c>
      <c r="C517" s="77" t="s">
        <v>172</v>
      </c>
      <c r="D517" s="11">
        <v>2</v>
      </c>
      <c r="E517" s="34"/>
      <c r="F517" s="54"/>
    </row>
    <row r="518" spans="1:6" ht="29.25" customHeight="1" x14ac:dyDescent="0.25">
      <c r="A518" s="19">
        <v>311</v>
      </c>
      <c r="B518" s="13" t="s">
        <v>153</v>
      </c>
      <c r="C518" s="77" t="s">
        <v>172</v>
      </c>
      <c r="D518" s="11">
        <v>4</v>
      </c>
      <c r="E518" s="34"/>
      <c r="F518" s="54"/>
    </row>
    <row r="519" spans="1:6" ht="39" customHeight="1" x14ac:dyDescent="0.25">
      <c r="A519" s="19">
        <v>312</v>
      </c>
      <c r="B519" s="13" t="s">
        <v>42</v>
      </c>
      <c r="C519" s="77" t="s">
        <v>172</v>
      </c>
      <c r="D519" s="11">
        <v>6</v>
      </c>
      <c r="E519" s="34"/>
      <c r="F519" s="54"/>
    </row>
    <row r="520" spans="1:6" ht="33.75" customHeight="1" x14ac:dyDescent="0.25">
      <c r="A520" s="19">
        <v>313</v>
      </c>
      <c r="B520" s="13" t="s">
        <v>126</v>
      </c>
      <c r="C520" s="77" t="s">
        <v>172</v>
      </c>
      <c r="D520" s="11">
        <v>1</v>
      </c>
      <c r="E520" s="34"/>
      <c r="F520" s="54"/>
    </row>
    <row r="521" spans="1:6" ht="45" x14ac:dyDescent="0.25">
      <c r="A521" s="19">
        <v>314</v>
      </c>
      <c r="B521" s="13" t="s">
        <v>6</v>
      </c>
      <c r="C521" s="77" t="s">
        <v>172</v>
      </c>
      <c r="D521" s="11">
        <v>2</v>
      </c>
      <c r="E521" s="34"/>
      <c r="F521" s="54"/>
    </row>
    <row r="522" spans="1:6" ht="45" x14ac:dyDescent="0.25">
      <c r="A522" s="19">
        <v>315</v>
      </c>
      <c r="B522" s="8" t="s">
        <v>71</v>
      </c>
      <c r="C522" s="77" t="s">
        <v>172</v>
      </c>
      <c r="D522" s="11">
        <v>2</v>
      </c>
      <c r="E522" s="34"/>
      <c r="F522" s="54"/>
    </row>
    <row r="523" spans="1:6" ht="45" x14ac:dyDescent="0.25">
      <c r="A523" s="19">
        <v>316</v>
      </c>
      <c r="B523" s="8" t="s">
        <v>163</v>
      </c>
      <c r="C523" s="77" t="s">
        <v>172</v>
      </c>
      <c r="D523" s="11">
        <v>3</v>
      </c>
      <c r="E523" s="34"/>
      <c r="F523" s="54"/>
    </row>
    <row r="524" spans="1:6" ht="45" x14ac:dyDescent="0.25">
      <c r="A524" s="19">
        <v>317</v>
      </c>
      <c r="B524" s="13" t="s">
        <v>23</v>
      </c>
      <c r="C524" s="77" t="s">
        <v>172</v>
      </c>
      <c r="D524" s="11">
        <v>1</v>
      </c>
      <c r="E524" s="34"/>
      <c r="F524" s="54"/>
    </row>
    <row r="525" spans="1:6" ht="45" x14ac:dyDescent="0.25">
      <c r="A525" s="19">
        <v>318</v>
      </c>
      <c r="B525" s="13" t="s">
        <v>159</v>
      </c>
      <c r="C525" s="77" t="s">
        <v>172</v>
      </c>
      <c r="D525" s="11">
        <v>2</v>
      </c>
      <c r="E525" s="34"/>
      <c r="F525" s="54"/>
    </row>
    <row r="526" spans="1:6" ht="45" x14ac:dyDescent="0.25">
      <c r="A526" s="19">
        <v>319</v>
      </c>
      <c r="B526" s="13" t="s">
        <v>43</v>
      </c>
      <c r="C526" s="77" t="s">
        <v>172</v>
      </c>
      <c r="D526" s="11">
        <v>2</v>
      </c>
      <c r="E526" s="34"/>
      <c r="F526" s="54"/>
    </row>
    <row r="527" spans="1:6" ht="45" x14ac:dyDescent="0.25">
      <c r="A527" s="19">
        <v>320</v>
      </c>
      <c r="B527" s="13" t="s">
        <v>223</v>
      </c>
      <c r="C527" s="77" t="s">
        <v>172</v>
      </c>
      <c r="D527" s="11">
        <v>2</v>
      </c>
      <c r="E527" s="34"/>
      <c r="F527" s="54"/>
    </row>
    <row r="528" spans="1:6" ht="37.5" customHeight="1" x14ac:dyDescent="0.25">
      <c r="A528" s="19">
        <v>321</v>
      </c>
      <c r="B528" s="13" t="s">
        <v>179</v>
      </c>
      <c r="C528" s="77" t="s">
        <v>172</v>
      </c>
      <c r="D528" s="11">
        <v>2</v>
      </c>
      <c r="E528" s="34"/>
      <c r="F528" s="54"/>
    </row>
    <row r="529" spans="1:6" ht="51" customHeight="1" x14ac:dyDescent="0.25">
      <c r="A529" s="19">
        <v>322</v>
      </c>
      <c r="B529" s="13" t="s">
        <v>106</v>
      </c>
      <c r="C529" s="77" t="s">
        <v>172</v>
      </c>
      <c r="D529" s="11">
        <v>3</v>
      </c>
      <c r="E529" s="34"/>
      <c r="F529" s="54"/>
    </row>
    <row r="530" spans="1:6" ht="54" customHeight="1" x14ac:dyDescent="0.25">
      <c r="A530" s="19">
        <v>323</v>
      </c>
      <c r="B530" s="25" t="s">
        <v>90</v>
      </c>
      <c r="C530" s="77" t="s">
        <v>172</v>
      </c>
      <c r="D530" s="11">
        <v>3</v>
      </c>
      <c r="E530" s="34"/>
      <c r="F530" s="54"/>
    </row>
    <row r="531" spans="1:6" ht="69" customHeight="1" x14ac:dyDescent="0.25">
      <c r="A531" s="19">
        <v>324</v>
      </c>
      <c r="B531" s="17" t="s">
        <v>255</v>
      </c>
      <c r="C531" s="77" t="s">
        <v>172</v>
      </c>
      <c r="D531" s="11">
        <v>1</v>
      </c>
      <c r="E531" s="34"/>
      <c r="F531" s="54"/>
    </row>
    <row r="532" spans="1:6" ht="56.25" customHeight="1" x14ac:dyDescent="0.25">
      <c r="A532" s="19">
        <v>325</v>
      </c>
      <c r="B532" s="17" t="s">
        <v>260</v>
      </c>
      <c r="C532" s="77" t="s">
        <v>172</v>
      </c>
      <c r="D532" s="11">
        <v>2</v>
      </c>
      <c r="E532" s="34"/>
      <c r="F532" s="54"/>
    </row>
    <row r="533" spans="1:6" ht="21.75" customHeight="1" x14ac:dyDescent="0.25">
      <c r="C533" s="116" t="s">
        <v>8</v>
      </c>
      <c r="D533" s="116"/>
      <c r="E533" s="116"/>
      <c r="F533" s="35"/>
    </row>
    <row r="534" spans="1:6" ht="21.75" customHeight="1" x14ac:dyDescent="0.25">
      <c r="C534" s="117" t="s">
        <v>9</v>
      </c>
      <c r="D534" s="117"/>
      <c r="E534" s="117"/>
      <c r="F534" s="34"/>
    </row>
    <row r="535" spans="1:6" ht="21.75" customHeight="1" x14ac:dyDescent="0.25">
      <c r="C535" s="116" t="s">
        <v>10</v>
      </c>
      <c r="D535" s="116"/>
      <c r="E535" s="116"/>
      <c r="F535" s="35"/>
    </row>
    <row r="536" spans="1:6" ht="21.75" customHeight="1" x14ac:dyDescent="0.25"/>
    <row r="537" spans="1:6" ht="42" customHeight="1" x14ac:dyDescent="0.25">
      <c r="A537" s="118" t="s">
        <v>233</v>
      </c>
      <c r="B537" s="118"/>
      <c r="C537" s="118"/>
      <c r="D537" s="118"/>
      <c r="E537" s="118"/>
      <c r="F537" s="118"/>
    </row>
    <row r="538" spans="1:6" ht="39.75" customHeight="1" x14ac:dyDescent="0.25">
      <c r="A538" s="23" t="s">
        <v>0</v>
      </c>
      <c r="B538" s="24" t="s">
        <v>1</v>
      </c>
      <c r="C538" s="24" t="s">
        <v>2</v>
      </c>
      <c r="D538" s="24" t="s">
        <v>3</v>
      </c>
      <c r="E538" s="24" t="s">
        <v>4</v>
      </c>
      <c r="F538" s="24" t="s">
        <v>5</v>
      </c>
    </row>
    <row r="539" spans="1:6" ht="45" x14ac:dyDescent="0.25">
      <c r="A539" s="19">
        <v>326</v>
      </c>
      <c r="B539" s="13" t="s">
        <v>46</v>
      </c>
      <c r="C539" s="77" t="s">
        <v>172</v>
      </c>
      <c r="D539" s="18">
        <v>2</v>
      </c>
      <c r="E539" s="54"/>
      <c r="F539" s="54"/>
    </row>
    <row r="540" spans="1:6" ht="34.5" customHeight="1" x14ac:dyDescent="0.25">
      <c r="A540" s="19">
        <v>327</v>
      </c>
      <c r="B540" s="13" t="s">
        <v>45</v>
      </c>
      <c r="C540" s="77" t="s">
        <v>172</v>
      </c>
      <c r="D540" s="18">
        <v>6</v>
      </c>
      <c r="E540" s="54"/>
      <c r="F540" s="54"/>
    </row>
    <row r="541" spans="1:6" ht="37.5" customHeight="1" x14ac:dyDescent="0.25">
      <c r="A541" s="19">
        <v>328</v>
      </c>
      <c r="B541" s="3" t="s">
        <v>279</v>
      </c>
      <c r="C541" s="77" t="s">
        <v>172</v>
      </c>
      <c r="D541" s="18">
        <v>2</v>
      </c>
      <c r="E541" s="54"/>
      <c r="F541" s="54"/>
    </row>
    <row r="542" spans="1:6" ht="71.25" customHeight="1" x14ac:dyDescent="0.25">
      <c r="A542" s="19">
        <v>329</v>
      </c>
      <c r="B542" s="8" t="s">
        <v>61</v>
      </c>
      <c r="C542" s="77" t="s">
        <v>172</v>
      </c>
      <c r="D542" s="18">
        <v>3</v>
      </c>
      <c r="E542" s="54"/>
      <c r="F542" s="54"/>
    </row>
    <row r="543" spans="1:6" ht="71.25" customHeight="1" x14ac:dyDescent="0.25">
      <c r="A543" s="19">
        <v>330</v>
      </c>
      <c r="B543" s="13" t="s">
        <v>128</v>
      </c>
      <c r="C543" s="77" t="s">
        <v>172</v>
      </c>
      <c r="D543" s="18">
        <v>3</v>
      </c>
      <c r="E543" s="54"/>
      <c r="F543" s="54"/>
    </row>
    <row r="544" spans="1:6" ht="38.25" customHeight="1" x14ac:dyDescent="0.25">
      <c r="A544" s="19">
        <v>331</v>
      </c>
      <c r="B544" s="97" t="s">
        <v>270</v>
      </c>
      <c r="C544" s="77" t="s">
        <v>172</v>
      </c>
      <c r="D544" s="18">
        <v>3</v>
      </c>
      <c r="E544" s="54"/>
      <c r="F544" s="54"/>
    </row>
    <row r="545" spans="1:6" ht="33.75" customHeight="1" x14ac:dyDescent="0.25">
      <c r="A545" s="19">
        <v>332</v>
      </c>
      <c r="B545" s="97" t="s">
        <v>269</v>
      </c>
      <c r="C545" s="77" t="s">
        <v>172</v>
      </c>
      <c r="D545" s="18">
        <v>3</v>
      </c>
      <c r="E545" s="54"/>
      <c r="F545" s="54"/>
    </row>
    <row r="546" spans="1:6" ht="45" x14ac:dyDescent="0.25">
      <c r="A546" s="19">
        <v>333</v>
      </c>
      <c r="B546" s="13" t="s">
        <v>256</v>
      </c>
      <c r="C546" s="77" t="s">
        <v>172</v>
      </c>
      <c r="D546" s="18">
        <v>3</v>
      </c>
      <c r="E546" s="54"/>
      <c r="F546" s="54"/>
    </row>
    <row r="547" spans="1:6" ht="51.75" customHeight="1" x14ac:dyDescent="0.25">
      <c r="A547" s="19">
        <v>334</v>
      </c>
      <c r="B547" s="13" t="s">
        <v>129</v>
      </c>
      <c r="C547" s="77" t="s">
        <v>172</v>
      </c>
      <c r="D547" s="18">
        <v>3</v>
      </c>
      <c r="E547" s="54"/>
      <c r="F547" s="54"/>
    </row>
    <row r="548" spans="1:6" ht="53.25" customHeight="1" x14ac:dyDescent="0.25">
      <c r="A548" s="19">
        <v>335</v>
      </c>
      <c r="B548" s="13" t="s">
        <v>248</v>
      </c>
      <c r="C548" s="77" t="s">
        <v>172</v>
      </c>
      <c r="D548" s="18">
        <v>2</v>
      </c>
      <c r="E548" s="54"/>
      <c r="F548" s="54"/>
    </row>
    <row r="549" spans="1:6" ht="45" x14ac:dyDescent="0.25">
      <c r="A549" s="19">
        <v>336</v>
      </c>
      <c r="B549" s="21" t="s">
        <v>108</v>
      </c>
      <c r="C549" s="77" t="s">
        <v>172</v>
      </c>
      <c r="D549" s="18">
        <v>2</v>
      </c>
      <c r="E549" s="54"/>
      <c r="F549" s="54"/>
    </row>
    <row r="550" spans="1:6" ht="21.75" customHeight="1" x14ac:dyDescent="0.25">
      <c r="C550" s="116" t="s">
        <v>12</v>
      </c>
      <c r="D550" s="116"/>
      <c r="E550" s="116"/>
      <c r="F550" s="35"/>
    </row>
    <row r="551" spans="1:6" ht="21.75" customHeight="1" x14ac:dyDescent="0.25">
      <c r="C551" s="117" t="s">
        <v>13</v>
      </c>
      <c r="D551" s="117"/>
      <c r="E551" s="117"/>
      <c r="F551" s="34"/>
    </row>
    <row r="552" spans="1:6" ht="21.75" customHeight="1" x14ac:dyDescent="0.25">
      <c r="C552" s="116" t="s">
        <v>14</v>
      </c>
      <c r="D552" s="116"/>
      <c r="E552" s="116"/>
      <c r="F552" s="35"/>
    </row>
    <row r="553" spans="1:6" ht="21.75" customHeight="1" x14ac:dyDescent="0.25"/>
    <row r="554" spans="1:6" ht="39.75" customHeight="1" x14ac:dyDescent="0.25">
      <c r="A554" s="118" t="s">
        <v>234</v>
      </c>
      <c r="B554" s="118"/>
      <c r="C554" s="118"/>
      <c r="D554" s="118"/>
      <c r="E554" s="118"/>
      <c r="F554" s="118"/>
    </row>
    <row r="555" spans="1:6" ht="41.25" customHeight="1" x14ac:dyDescent="0.25">
      <c r="A555" s="23" t="s">
        <v>0</v>
      </c>
      <c r="B555" s="24" t="s">
        <v>1</v>
      </c>
      <c r="C555" s="24" t="s">
        <v>2</v>
      </c>
      <c r="D555" s="24" t="s">
        <v>3</v>
      </c>
      <c r="E555" s="24" t="s">
        <v>4</v>
      </c>
      <c r="F555" s="24" t="s">
        <v>5</v>
      </c>
    </row>
    <row r="556" spans="1:6" ht="45" x14ac:dyDescent="0.25">
      <c r="A556" s="19">
        <v>337</v>
      </c>
      <c r="B556" s="13" t="s">
        <v>240</v>
      </c>
      <c r="C556" s="77" t="s">
        <v>172</v>
      </c>
      <c r="D556" s="10">
        <v>4</v>
      </c>
      <c r="E556" s="54"/>
      <c r="F556" s="54"/>
    </row>
    <row r="557" spans="1:6" ht="45" x14ac:dyDescent="0.25">
      <c r="A557" s="19">
        <v>338</v>
      </c>
      <c r="B557" s="13" t="s">
        <v>49</v>
      </c>
      <c r="C557" s="77" t="s">
        <v>172</v>
      </c>
      <c r="D557" s="10">
        <v>2</v>
      </c>
      <c r="E557" s="54"/>
      <c r="F557" s="54"/>
    </row>
    <row r="558" spans="1:6" ht="45" x14ac:dyDescent="0.25">
      <c r="A558" s="19">
        <v>339</v>
      </c>
      <c r="B558" s="13" t="s">
        <v>226</v>
      </c>
      <c r="C558" s="77" t="s">
        <v>172</v>
      </c>
      <c r="D558" s="10">
        <v>4</v>
      </c>
      <c r="E558" s="54"/>
      <c r="F558" s="54"/>
    </row>
    <row r="559" spans="1:6" ht="45" x14ac:dyDescent="0.25">
      <c r="A559" s="19">
        <v>340</v>
      </c>
      <c r="B559" s="13" t="s">
        <v>161</v>
      </c>
      <c r="C559" s="77" t="s">
        <v>172</v>
      </c>
      <c r="D559" s="10">
        <v>2</v>
      </c>
      <c r="E559" s="54"/>
      <c r="F559" s="54"/>
    </row>
    <row r="560" spans="1:6" ht="45" x14ac:dyDescent="0.25">
      <c r="A560" s="19">
        <v>341</v>
      </c>
      <c r="B560" s="13" t="s">
        <v>51</v>
      </c>
      <c r="C560" s="77" t="s">
        <v>172</v>
      </c>
      <c r="D560" s="10">
        <v>14</v>
      </c>
      <c r="E560" s="54"/>
      <c r="F560" s="54"/>
    </row>
    <row r="561" spans="1:6" ht="21.75" customHeight="1" x14ac:dyDescent="0.25">
      <c r="C561" s="116" t="s">
        <v>16</v>
      </c>
      <c r="D561" s="116"/>
      <c r="E561" s="116"/>
      <c r="F561" s="35"/>
    </row>
    <row r="562" spans="1:6" ht="21.75" customHeight="1" x14ac:dyDescent="0.25">
      <c r="C562" s="117" t="s">
        <v>17</v>
      </c>
      <c r="D562" s="117"/>
      <c r="E562" s="117"/>
      <c r="F562" s="34"/>
    </row>
    <row r="563" spans="1:6" ht="21.75" customHeight="1" x14ac:dyDescent="0.25">
      <c r="C563" s="116" t="s">
        <v>18</v>
      </c>
      <c r="D563" s="116"/>
      <c r="E563" s="116"/>
      <c r="F563" s="35"/>
    </row>
    <row r="564" spans="1:6" ht="21.75" customHeight="1" x14ac:dyDescent="0.25">
      <c r="D564" s="38"/>
      <c r="E564" s="39"/>
      <c r="F564" s="40"/>
    </row>
    <row r="565" spans="1:6" ht="21.75" customHeight="1" x14ac:dyDescent="0.25">
      <c r="C565" s="116" t="s">
        <v>216</v>
      </c>
      <c r="D565" s="116"/>
      <c r="E565" s="116"/>
      <c r="F565" s="35"/>
    </row>
    <row r="566" spans="1:6" ht="21.75" customHeight="1" x14ac:dyDescent="0.25">
      <c r="C566" s="116" t="s">
        <v>217</v>
      </c>
      <c r="D566" s="116"/>
      <c r="E566" s="116"/>
      <c r="F566" s="35"/>
    </row>
    <row r="567" spans="1:6" ht="21.75" customHeight="1" x14ac:dyDescent="0.25">
      <c r="C567" s="116" t="s">
        <v>218</v>
      </c>
      <c r="D567" s="116"/>
      <c r="E567" s="116"/>
      <c r="F567" s="35"/>
    </row>
    <row r="568" spans="1:6" ht="21.75" customHeight="1" x14ac:dyDescent="0.25">
      <c r="A568" s="31"/>
      <c r="B568" s="32"/>
      <c r="C568" s="39"/>
      <c r="D568" s="39"/>
      <c r="E568" s="39"/>
      <c r="F568" s="40"/>
    </row>
    <row r="569" spans="1:6" ht="33.75" customHeight="1" x14ac:dyDescent="0.25">
      <c r="A569" s="118" t="s">
        <v>229</v>
      </c>
      <c r="B569" s="118"/>
      <c r="C569" s="118"/>
      <c r="D569" s="118"/>
      <c r="E569" s="118"/>
      <c r="F569" s="118"/>
    </row>
    <row r="570" spans="1:6" ht="36" customHeight="1" x14ac:dyDescent="0.25">
      <c r="A570" s="118" t="s">
        <v>212</v>
      </c>
      <c r="B570" s="118"/>
      <c r="C570" s="118"/>
      <c r="D570" s="118"/>
      <c r="E570" s="118"/>
      <c r="F570" s="118"/>
    </row>
    <row r="571" spans="1:6" ht="32.25" customHeight="1" x14ac:dyDescent="0.25">
      <c r="A571" s="23" t="s">
        <v>0</v>
      </c>
      <c r="B571" s="24" t="s">
        <v>1</v>
      </c>
      <c r="C571" s="24" t="s">
        <v>2</v>
      </c>
      <c r="D571" s="24" t="s">
        <v>3</v>
      </c>
      <c r="E571" s="24" t="s">
        <v>4</v>
      </c>
      <c r="F571" s="24" t="s">
        <v>5</v>
      </c>
    </row>
    <row r="572" spans="1:6" ht="45" x14ac:dyDescent="0.25">
      <c r="A572" s="10">
        <v>342</v>
      </c>
      <c r="B572" s="70" t="s">
        <v>186</v>
      </c>
      <c r="C572" s="77" t="s">
        <v>172</v>
      </c>
      <c r="D572" s="10">
        <v>90</v>
      </c>
      <c r="E572" s="34"/>
      <c r="F572" s="34"/>
    </row>
    <row r="573" spans="1:6" ht="45" x14ac:dyDescent="0.25">
      <c r="A573" s="14">
        <v>343</v>
      </c>
      <c r="B573" s="70" t="s">
        <v>187</v>
      </c>
      <c r="C573" s="77" t="s">
        <v>172</v>
      </c>
      <c r="D573" s="10">
        <v>90</v>
      </c>
      <c r="E573" s="34"/>
      <c r="F573" s="34"/>
    </row>
    <row r="574" spans="1:6" ht="37.5" customHeight="1" x14ac:dyDescent="0.25">
      <c r="A574" s="10">
        <v>344</v>
      </c>
      <c r="B574" s="70" t="s">
        <v>188</v>
      </c>
      <c r="C574" s="77" t="s">
        <v>172</v>
      </c>
      <c r="D574" s="10">
        <v>110</v>
      </c>
      <c r="E574" s="34"/>
      <c r="F574" s="34"/>
    </row>
    <row r="575" spans="1:6" ht="34.5" customHeight="1" x14ac:dyDescent="0.25">
      <c r="A575" s="14">
        <v>345</v>
      </c>
      <c r="B575" s="13" t="s">
        <v>7</v>
      </c>
      <c r="C575" s="77" t="s">
        <v>172</v>
      </c>
      <c r="D575" s="10">
        <v>130</v>
      </c>
      <c r="E575" s="34"/>
      <c r="F575" s="34"/>
    </row>
    <row r="576" spans="1:6" ht="45" x14ac:dyDescent="0.25">
      <c r="A576" s="10">
        <v>346</v>
      </c>
      <c r="B576" s="13" t="s">
        <v>42</v>
      </c>
      <c r="C576" s="77" t="s">
        <v>172</v>
      </c>
      <c r="D576" s="10">
        <v>130</v>
      </c>
      <c r="E576" s="34"/>
      <c r="F576" s="34"/>
    </row>
    <row r="577" spans="1:6" ht="45" x14ac:dyDescent="0.25">
      <c r="A577" s="14">
        <v>347</v>
      </c>
      <c r="B577" s="13" t="s">
        <v>6</v>
      </c>
      <c r="C577" s="77" t="s">
        <v>172</v>
      </c>
      <c r="D577" s="10">
        <v>90</v>
      </c>
      <c r="E577" s="34"/>
      <c r="F577" s="34"/>
    </row>
    <row r="578" spans="1:6" ht="32.1" customHeight="1" x14ac:dyDescent="0.25">
      <c r="A578" s="10">
        <v>348</v>
      </c>
      <c r="B578" s="8" t="s">
        <v>71</v>
      </c>
      <c r="C578" s="77" t="s">
        <v>172</v>
      </c>
      <c r="D578" s="11">
        <v>90</v>
      </c>
      <c r="E578" s="34"/>
      <c r="F578" s="34"/>
    </row>
    <row r="579" spans="1:6" ht="32.1" customHeight="1" x14ac:dyDescent="0.25">
      <c r="A579" s="14">
        <v>349</v>
      </c>
      <c r="B579" s="93" t="s">
        <v>272</v>
      </c>
      <c r="C579" s="77" t="s">
        <v>172</v>
      </c>
      <c r="D579" s="92">
        <v>90</v>
      </c>
      <c r="E579" s="34"/>
      <c r="F579" s="34"/>
    </row>
    <row r="580" spans="1:6" ht="36.75" customHeight="1" x14ac:dyDescent="0.25">
      <c r="A580" s="10">
        <v>350</v>
      </c>
      <c r="B580" s="13" t="s">
        <v>223</v>
      </c>
      <c r="C580" s="77" t="s">
        <v>172</v>
      </c>
      <c r="D580" s="9">
        <v>130</v>
      </c>
      <c r="E580" s="34"/>
      <c r="F580" s="34"/>
    </row>
    <row r="581" spans="1:6" ht="35.25" customHeight="1" x14ac:dyDescent="0.25">
      <c r="A581" s="14">
        <v>351</v>
      </c>
      <c r="B581" s="1" t="s">
        <v>26</v>
      </c>
      <c r="C581" s="77" t="s">
        <v>172</v>
      </c>
      <c r="D581" s="86">
        <v>90</v>
      </c>
      <c r="E581" s="34"/>
      <c r="F581" s="34"/>
    </row>
    <row r="582" spans="1:6" ht="53.25" customHeight="1" x14ac:dyDescent="0.25">
      <c r="A582" s="10">
        <v>352</v>
      </c>
      <c r="B582" s="13" t="s">
        <v>181</v>
      </c>
      <c r="C582" s="77" t="s">
        <v>172</v>
      </c>
      <c r="D582" s="86">
        <v>110</v>
      </c>
      <c r="E582" s="34"/>
      <c r="F582" s="34"/>
    </row>
    <row r="583" spans="1:6" ht="54" customHeight="1" x14ac:dyDescent="0.25">
      <c r="A583" s="14">
        <v>353</v>
      </c>
      <c r="B583" s="17" t="s">
        <v>260</v>
      </c>
      <c r="C583" s="77" t="s">
        <v>172</v>
      </c>
      <c r="D583" s="9">
        <v>90</v>
      </c>
      <c r="E583" s="34"/>
      <c r="F583" s="34"/>
    </row>
    <row r="584" spans="1:6" ht="21.75" customHeight="1" x14ac:dyDescent="0.25">
      <c r="C584" s="116" t="s">
        <v>8</v>
      </c>
      <c r="D584" s="116"/>
      <c r="E584" s="116"/>
      <c r="F584" s="35"/>
    </row>
    <row r="585" spans="1:6" ht="21.75" customHeight="1" x14ac:dyDescent="0.25">
      <c r="C585" s="117" t="s">
        <v>9</v>
      </c>
      <c r="D585" s="117"/>
      <c r="E585" s="117"/>
      <c r="F585" s="34"/>
    </row>
    <row r="586" spans="1:6" ht="21.75" customHeight="1" x14ac:dyDescent="0.25">
      <c r="C586" s="116" t="s">
        <v>10</v>
      </c>
      <c r="D586" s="116"/>
      <c r="E586" s="116"/>
      <c r="F586" s="35"/>
    </row>
    <row r="587" spans="1:6" ht="21.75" customHeight="1" x14ac:dyDescent="0.25">
      <c r="A587" s="31"/>
      <c r="B587" s="32"/>
      <c r="C587" s="39"/>
      <c r="D587" s="39"/>
      <c r="E587" s="39"/>
      <c r="F587" s="40"/>
    </row>
    <row r="588" spans="1:6" ht="43.5" customHeight="1" x14ac:dyDescent="0.25">
      <c r="A588" s="118" t="s">
        <v>213</v>
      </c>
      <c r="B588" s="118"/>
      <c r="C588" s="118"/>
      <c r="D588" s="118"/>
      <c r="E588" s="118"/>
      <c r="F588" s="118"/>
    </row>
    <row r="589" spans="1:6" ht="30" x14ac:dyDescent="0.25">
      <c r="A589" s="23" t="s">
        <v>0</v>
      </c>
      <c r="B589" s="24" t="s">
        <v>1</v>
      </c>
      <c r="C589" s="24" t="s">
        <v>2</v>
      </c>
      <c r="D589" s="24" t="s">
        <v>3</v>
      </c>
      <c r="E589" s="24" t="s">
        <v>4</v>
      </c>
      <c r="F589" s="24" t="s">
        <v>5</v>
      </c>
    </row>
    <row r="590" spans="1:6" ht="45" x14ac:dyDescent="0.25">
      <c r="A590" s="10">
        <v>354</v>
      </c>
      <c r="B590" s="70" t="s">
        <v>193</v>
      </c>
      <c r="C590" s="77" t="s">
        <v>172</v>
      </c>
      <c r="D590" s="10">
        <v>110</v>
      </c>
      <c r="E590" s="34"/>
      <c r="F590" s="34"/>
    </row>
    <row r="591" spans="1:6" ht="45" x14ac:dyDescent="0.25">
      <c r="A591" s="14">
        <v>355</v>
      </c>
      <c r="B591" s="70" t="s">
        <v>158</v>
      </c>
      <c r="C591" s="77" t="s">
        <v>172</v>
      </c>
      <c r="D591" s="19">
        <v>110</v>
      </c>
      <c r="E591" s="34"/>
      <c r="F591" s="34"/>
    </row>
    <row r="592" spans="1:6" ht="54" customHeight="1" x14ac:dyDescent="0.25">
      <c r="A592" s="10">
        <v>356</v>
      </c>
      <c r="B592" s="70" t="s">
        <v>241</v>
      </c>
      <c r="C592" s="77" t="s">
        <v>172</v>
      </c>
      <c r="D592" s="10">
        <v>380</v>
      </c>
      <c r="E592" s="34"/>
      <c r="F592" s="34"/>
    </row>
    <row r="593" spans="1:6" ht="54" customHeight="1" x14ac:dyDescent="0.25">
      <c r="A593" s="14">
        <v>357</v>
      </c>
      <c r="B593" s="70" t="s">
        <v>257</v>
      </c>
      <c r="C593" s="77" t="s">
        <v>172</v>
      </c>
      <c r="D593" s="10">
        <v>530</v>
      </c>
      <c r="E593" s="34"/>
      <c r="F593" s="34"/>
    </row>
    <row r="594" spans="1:6" ht="41.25" customHeight="1" x14ac:dyDescent="0.25">
      <c r="A594" s="10">
        <v>358</v>
      </c>
      <c r="B594" s="3" t="s">
        <v>279</v>
      </c>
      <c r="C594" s="77" t="s">
        <v>172</v>
      </c>
      <c r="D594" s="10">
        <v>110</v>
      </c>
      <c r="E594" s="34"/>
      <c r="F594" s="34"/>
    </row>
    <row r="595" spans="1:6" ht="68.25" customHeight="1" x14ac:dyDescent="0.25">
      <c r="A595" s="14">
        <v>359</v>
      </c>
      <c r="B595" s="70" t="s">
        <v>196</v>
      </c>
      <c r="C595" s="77" t="s">
        <v>172</v>
      </c>
      <c r="D595" s="10">
        <v>530</v>
      </c>
      <c r="E595" s="34"/>
      <c r="F595" s="34"/>
    </row>
    <row r="596" spans="1:6" ht="69" customHeight="1" x14ac:dyDescent="0.25">
      <c r="A596" s="10">
        <v>360</v>
      </c>
      <c r="B596" s="70" t="s">
        <v>11</v>
      </c>
      <c r="C596" s="77" t="s">
        <v>172</v>
      </c>
      <c r="D596" s="10">
        <v>530</v>
      </c>
      <c r="E596" s="34"/>
      <c r="F596" s="34"/>
    </row>
    <row r="597" spans="1:6" ht="35.1" customHeight="1" x14ac:dyDescent="0.25">
      <c r="A597" s="14">
        <v>361</v>
      </c>
      <c r="B597" s="70" t="s">
        <v>266</v>
      </c>
      <c r="C597" s="77" t="s">
        <v>172</v>
      </c>
      <c r="D597" s="10">
        <v>530</v>
      </c>
      <c r="E597" s="34"/>
      <c r="F597" s="34"/>
    </row>
    <row r="598" spans="1:6" ht="35.1" customHeight="1" x14ac:dyDescent="0.25">
      <c r="A598" s="10">
        <v>362</v>
      </c>
      <c r="B598" s="70" t="s">
        <v>261</v>
      </c>
      <c r="C598" s="77" t="s">
        <v>172</v>
      </c>
      <c r="D598" s="10">
        <v>530</v>
      </c>
      <c r="E598" s="34"/>
      <c r="F598" s="34"/>
    </row>
    <row r="599" spans="1:6" ht="35.1" customHeight="1" x14ac:dyDescent="0.25">
      <c r="A599" s="14">
        <v>363</v>
      </c>
      <c r="B599" s="70" t="s">
        <v>278</v>
      </c>
      <c r="C599" s="77" t="s">
        <v>172</v>
      </c>
      <c r="D599" s="10">
        <v>530</v>
      </c>
      <c r="E599" s="34"/>
      <c r="F599" s="34"/>
    </row>
    <row r="600" spans="1:6" ht="51.75" customHeight="1" x14ac:dyDescent="0.25">
      <c r="A600" s="10">
        <v>364</v>
      </c>
      <c r="B600" s="21" t="s">
        <v>214</v>
      </c>
      <c r="C600" s="77" t="s">
        <v>172</v>
      </c>
      <c r="D600" s="10">
        <v>110</v>
      </c>
      <c r="E600" s="34"/>
      <c r="F600" s="34"/>
    </row>
    <row r="601" spans="1:6" ht="35.25" customHeight="1" x14ac:dyDescent="0.25">
      <c r="A601" s="14">
        <v>365</v>
      </c>
      <c r="B601" s="70" t="s">
        <v>108</v>
      </c>
      <c r="C601" s="77" t="s">
        <v>172</v>
      </c>
      <c r="D601" s="10">
        <v>130</v>
      </c>
      <c r="E601" s="34"/>
      <c r="F601" s="34"/>
    </row>
    <row r="602" spans="1:6" ht="21.75" customHeight="1" x14ac:dyDescent="0.25">
      <c r="C602" s="116" t="s">
        <v>12</v>
      </c>
      <c r="D602" s="116"/>
      <c r="E602" s="116"/>
      <c r="F602" s="35"/>
    </row>
    <row r="603" spans="1:6" ht="21.75" customHeight="1" x14ac:dyDescent="0.25">
      <c r="C603" s="117" t="s">
        <v>13</v>
      </c>
      <c r="D603" s="117"/>
      <c r="E603" s="117"/>
      <c r="F603" s="34"/>
    </row>
    <row r="604" spans="1:6" ht="21.75" customHeight="1" x14ac:dyDescent="0.25">
      <c r="C604" s="116" t="s">
        <v>14</v>
      </c>
      <c r="D604" s="116"/>
      <c r="E604" s="116"/>
      <c r="F604" s="35"/>
    </row>
    <row r="605" spans="1:6" ht="21.75" customHeight="1" x14ac:dyDescent="0.25">
      <c r="A605" s="31"/>
      <c r="B605" s="32"/>
      <c r="C605" s="39"/>
      <c r="D605" s="39"/>
      <c r="E605" s="39"/>
      <c r="F605" s="40"/>
    </row>
    <row r="606" spans="1:6" ht="42.75" customHeight="1" x14ac:dyDescent="0.25">
      <c r="A606" s="118" t="s">
        <v>215</v>
      </c>
      <c r="B606" s="118"/>
      <c r="C606" s="118"/>
      <c r="D606" s="118"/>
      <c r="E606" s="118"/>
      <c r="F606" s="118"/>
    </row>
    <row r="607" spans="1:6" ht="30" x14ac:dyDescent="0.25">
      <c r="A607" s="23" t="s">
        <v>0</v>
      </c>
      <c r="B607" s="24" t="s">
        <v>1</v>
      </c>
      <c r="C607" s="24" t="s">
        <v>2</v>
      </c>
      <c r="D607" s="24" t="s">
        <v>3</v>
      </c>
      <c r="E607" s="24" t="s">
        <v>4</v>
      </c>
      <c r="F607" s="24" t="s">
        <v>5</v>
      </c>
    </row>
    <row r="608" spans="1:6" ht="54" customHeight="1" x14ac:dyDescent="0.25">
      <c r="A608" s="10">
        <v>366</v>
      </c>
      <c r="B608" s="70" t="s">
        <v>201</v>
      </c>
      <c r="C608" s="77" t="s">
        <v>172</v>
      </c>
      <c r="D608" s="94">
        <v>110</v>
      </c>
      <c r="E608" s="34"/>
      <c r="F608" s="34"/>
    </row>
    <row r="609" spans="1:9" ht="52.5" customHeight="1" x14ac:dyDescent="0.25">
      <c r="A609" s="14">
        <v>367</v>
      </c>
      <c r="B609" s="70" t="s">
        <v>155</v>
      </c>
      <c r="C609" s="77" t="s">
        <v>172</v>
      </c>
      <c r="D609" s="10">
        <v>110</v>
      </c>
      <c r="E609" s="34"/>
      <c r="F609" s="34"/>
    </row>
    <row r="610" spans="1:9" ht="51" customHeight="1" x14ac:dyDescent="0.25">
      <c r="A610" s="10">
        <v>368</v>
      </c>
      <c r="B610" s="70" t="s">
        <v>210</v>
      </c>
      <c r="C610" s="77" t="s">
        <v>172</v>
      </c>
      <c r="D610" s="10">
        <v>110</v>
      </c>
      <c r="E610" s="34"/>
      <c r="F610" s="34"/>
    </row>
    <row r="611" spans="1:9" ht="45" x14ac:dyDescent="0.25">
      <c r="A611" s="14">
        <v>369</v>
      </c>
      <c r="B611" s="13" t="s">
        <v>134</v>
      </c>
      <c r="C611" s="77" t="s">
        <v>172</v>
      </c>
      <c r="D611" s="10">
        <v>90</v>
      </c>
      <c r="E611" s="34"/>
      <c r="F611" s="34"/>
    </row>
    <row r="612" spans="1:9" ht="90" customHeight="1" x14ac:dyDescent="0.25">
      <c r="A612" s="10">
        <v>370</v>
      </c>
      <c r="B612" s="70" t="s">
        <v>135</v>
      </c>
      <c r="C612" s="77" t="s">
        <v>172</v>
      </c>
      <c r="D612" s="10">
        <v>760</v>
      </c>
      <c r="E612" s="34"/>
      <c r="F612" s="34"/>
    </row>
    <row r="613" spans="1:9" ht="55.5" customHeight="1" x14ac:dyDescent="0.25">
      <c r="A613" s="14">
        <v>371</v>
      </c>
      <c r="B613" s="70" t="s">
        <v>214</v>
      </c>
      <c r="C613" s="77" t="s">
        <v>172</v>
      </c>
      <c r="D613" s="10">
        <v>110</v>
      </c>
      <c r="E613" s="34"/>
      <c r="F613" s="34"/>
    </row>
    <row r="614" spans="1:9" ht="42" customHeight="1" x14ac:dyDescent="0.25">
      <c r="A614" s="10">
        <v>372</v>
      </c>
      <c r="B614" s="13" t="s">
        <v>221</v>
      </c>
      <c r="C614" s="77" t="s">
        <v>172</v>
      </c>
      <c r="D614" s="10">
        <v>110</v>
      </c>
      <c r="E614" s="34"/>
      <c r="F614" s="34"/>
    </row>
    <row r="615" spans="1:9" ht="32.1" customHeight="1" x14ac:dyDescent="0.25">
      <c r="A615" s="14">
        <v>373</v>
      </c>
      <c r="B615" s="70" t="s">
        <v>115</v>
      </c>
      <c r="C615" s="77" t="s">
        <v>172</v>
      </c>
      <c r="D615" s="10">
        <v>90</v>
      </c>
      <c r="E615" s="34"/>
      <c r="F615" s="34"/>
    </row>
    <row r="616" spans="1:9" ht="32.1" customHeight="1" x14ac:dyDescent="0.25">
      <c r="A616" s="10">
        <v>374</v>
      </c>
      <c r="B616" s="70" t="s">
        <v>244</v>
      </c>
      <c r="C616" s="77" t="s">
        <v>172</v>
      </c>
      <c r="D616" s="19">
        <v>110</v>
      </c>
      <c r="E616" s="34"/>
      <c r="F616" s="34"/>
    </row>
    <row r="617" spans="1:9" ht="21.75" customHeight="1" x14ac:dyDescent="0.25">
      <c r="C617" s="116" t="s">
        <v>16</v>
      </c>
      <c r="D617" s="116"/>
      <c r="E617" s="116"/>
      <c r="F617" s="35"/>
    </row>
    <row r="618" spans="1:9" ht="21.75" customHeight="1" x14ac:dyDescent="0.25">
      <c r="C618" s="117" t="s">
        <v>17</v>
      </c>
      <c r="D618" s="117"/>
      <c r="E618" s="117"/>
      <c r="F618" s="34"/>
    </row>
    <row r="619" spans="1:9" ht="21.75" customHeight="1" x14ac:dyDescent="0.25">
      <c r="C619" s="116" t="s">
        <v>18</v>
      </c>
      <c r="D619" s="116"/>
      <c r="E619" s="116"/>
      <c r="F619" s="35"/>
      <c r="I619" s="122"/>
    </row>
    <row r="620" spans="1:9" ht="21.75" customHeight="1" x14ac:dyDescent="0.25">
      <c r="C620" s="39"/>
      <c r="D620" s="39"/>
      <c r="E620" s="39"/>
      <c r="F620" s="40"/>
    </row>
    <row r="621" spans="1:9" ht="21.75" customHeight="1" x14ac:dyDescent="0.25">
      <c r="C621" s="116" t="s">
        <v>230</v>
      </c>
      <c r="D621" s="116"/>
      <c r="E621" s="116"/>
      <c r="F621" s="35"/>
    </row>
    <row r="622" spans="1:9" ht="21.75" customHeight="1" x14ac:dyDescent="0.25">
      <c r="C622" s="116" t="s">
        <v>231</v>
      </c>
      <c r="D622" s="116"/>
      <c r="E622" s="116"/>
      <c r="F622" s="35"/>
    </row>
    <row r="623" spans="1:9" ht="21.75" customHeight="1" x14ac:dyDescent="0.25">
      <c r="C623" s="116" t="s">
        <v>232</v>
      </c>
      <c r="D623" s="116"/>
      <c r="E623" s="116"/>
      <c r="F623" s="35"/>
    </row>
    <row r="624" spans="1:9" ht="21.75" customHeight="1" x14ac:dyDescent="0.25">
      <c r="A624" s="31"/>
      <c r="B624" s="32"/>
      <c r="C624" s="39"/>
      <c r="D624" s="39"/>
      <c r="E624" s="39"/>
      <c r="F624" s="40"/>
    </row>
    <row r="625" spans="1:6" ht="20.100000000000001" customHeight="1" x14ac:dyDescent="0.25">
      <c r="C625" s="116" t="s">
        <v>96</v>
      </c>
      <c r="D625" s="116"/>
      <c r="E625" s="116"/>
      <c r="F625" s="35"/>
    </row>
    <row r="626" spans="1:6" ht="20.100000000000001" customHeight="1" x14ac:dyDescent="0.25">
      <c r="C626" s="116" t="s">
        <v>94</v>
      </c>
      <c r="D626" s="116"/>
      <c r="E626" s="116"/>
      <c r="F626" s="35"/>
    </row>
    <row r="627" spans="1:6" ht="20.100000000000001" customHeight="1" x14ac:dyDescent="0.25">
      <c r="C627" s="116" t="s">
        <v>95</v>
      </c>
      <c r="D627" s="116"/>
      <c r="E627" s="116"/>
      <c r="F627" s="35"/>
    </row>
    <row r="629" spans="1:6" ht="36" customHeight="1" x14ac:dyDescent="0.25">
      <c r="A629" s="124" t="s">
        <v>285</v>
      </c>
      <c r="B629" s="124"/>
      <c r="C629" s="124"/>
      <c r="D629" s="124"/>
      <c r="E629" s="124"/>
      <c r="F629" s="124"/>
    </row>
    <row r="631" spans="1:6" x14ac:dyDescent="0.25">
      <c r="E631" s="123" t="s">
        <v>286</v>
      </c>
      <c r="F631" s="123"/>
    </row>
    <row r="635" spans="1:6" x14ac:dyDescent="0.25">
      <c r="E635" s="123" t="s">
        <v>287</v>
      </c>
      <c r="F635" s="123"/>
    </row>
  </sheetData>
  <mergeCells count="178">
    <mergeCell ref="C627:E627"/>
    <mergeCell ref="A629:F629"/>
    <mergeCell ref="E631:F631"/>
    <mergeCell ref="E635:F635"/>
    <mergeCell ref="C619:E619"/>
    <mergeCell ref="C621:E621"/>
    <mergeCell ref="C622:E622"/>
    <mergeCell ref="C623:E623"/>
    <mergeCell ref="C625:E625"/>
    <mergeCell ref="C626:E626"/>
    <mergeCell ref="C602:E602"/>
    <mergeCell ref="C603:E603"/>
    <mergeCell ref="C604:E604"/>
    <mergeCell ref="A606:F606"/>
    <mergeCell ref="C617:E617"/>
    <mergeCell ref="C618:E618"/>
    <mergeCell ref="A569:F569"/>
    <mergeCell ref="A570:F570"/>
    <mergeCell ref="C584:E584"/>
    <mergeCell ref="C585:E585"/>
    <mergeCell ref="C586:E586"/>
    <mergeCell ref="A588:F588"/>
    <mergeCell ref="C561:E561"/>
    <mergeCell ref="C562:E562"/>
    <mergeCell ref="C563:E563"/>
    <mergeCell ref="C565:E565"/>
    <mergeCell ref="C566:E566"/>
    <mergeCell ref="C567:E567"/>
    <mergeCell ref="C535:E535"/>
    <mergeCell ref="A537:F537"/>
    <mergeCell ref="C550:E550"/>
    <mergeCell ref="C551:E551"/>
    <mergeCell ref="C552:E552"/>
    <mergeCell ref="A554:F554"/>
    <mergeCell ref="C510:E510"/>
    <mergeCell ref="C511:E511"/>
    <mergeCell ref="A513:F513"/>
    <mergeCell ref="A514:F514"/>
    <mergeCell ref="C533:E533"/>
    <mergeCell ref="C534:E534"/>
    <mergeCell ref="C500:E500"/>
    <mergeCell ref="A502:F502"/>
    <mergeCell ref="C505:E505"/>
    <mergeCell ref="C506:E506"/>
    <mergeCell ref="C507:E507"/>
    <mergeCell ref="C509:E509"/>
    <mergeCell ref="C491:E491"/>
    <mergeCell ref="C492:E492"/>
    <mergeCell ref="C493:E493"/>
    <mergeCell ref="A495:F495"/>
    <mergeCell ref="C498:E498"/>
    <mergeCell ref="C499:E499"/>
    <mergeCell ref="C471:E471"/>
    <mergeCell ref="C473:E473"/>
    <mergeCell ref="C474:E474"/>
    <mergeCell ref="C475:E475"/>
    <mergeCell ref="A477:F477"/>
    <mergeCell ref="A478:F478"/>
    <mergeCell ref="C457:E457"/>
    <mergeCell ref="C458:E458"/>
    <mergeCell ref="C459:E459"/>
    <mergeCell ref="A461:F461"/>
    <mergeCell ref="C469:E469"/>
    <mergeCell ref="C470:E470"/>
    <mergeCell ref="A419:F419"/>
    <mergeCell ref="A420:F420"/>
    <mergeCell ref="C440:E440"/>
    <mergeCell ref="C441:E441"/>
    <mergeCell ref="C442:E442"/>
    <mergeCell ref="A444:F444"/>
    <mergeCell ref="C410:E410"/>
    <mergeCell ref="C411:E411"/>
    <mergeCell ref="C412:E412"/>
    <mergeCell ref="C414:E414"/>
    <mergeCell ref="C415:E415"/>
    <mergeCell ref="C416:E416"/>
    <mergeCell ref="C381:E381"/>
    <mergeCell ref="A383:F383"/>
    <mergeCell ref="C398:E398"/>
    <mergeCell ref="C399:E399"/>
    <mergeCell ref="C400:E400"/>
    <mergeCell ref="A402:F402"/>
    <mergeCell ref="C355:E355"/>
    <mergeCell ref="C356:E356"/>
    <mergeCell ref="A358:F358"/>
    <mergeCell ref="A359:F359"/>
    <mergeCell ref="C379:E379"/>
    <mergeCell ref="C380:E380"/>
    <mergeCell ref="C333:E333"/>
    <mergeCell ref="A335:F335"/>
    <mergeCell ref="C350:E350"/>
    <mergeCell ref="C351:E351"/>
    <mergeCell ref="C352:E352"/>
    <mergeCell ref="C354:E354"/>
    <mergeCell ref="C314:E314"/>
    <mergeCell ref="C315:E315"/>
    <mergeCell ref="C316:E316"/>
    <mergeCell ref="A318:F318"/>
    <mergeCell ref="C331:E331"/>
    <mergeCell ref="C332:E332"/>
    <mergeCell ref="C281:E281"/>
    <mergeCell ref="C283:E283"/>
    <mergeCell ref="C284:E284"/>
    <mergeCell ref="C285:E285"/>
    <mergeCell ref="A288:F288"/>
    <mergeCell ref="A289:F289"/>
    <mergeCell ref="C266:E266"/>
    <mergeCell ref="C267:E267"/>
    <mergeCell ref="C268:E268"/>
    <mergeCell ref="A270:F270"/>
    <mergeCell ref="C279:E279"/>
    <mergeCell ref="C280:E280"/>
    <mergeCell ref="A226:F226"/>
    <mergeCell ref="A227:F227"/>
    <mergeCell ref="C249:E249"/>
    <mergeCell ref="C250:E250"/>
    <mergeCell ref="C251:E251"/>
    <mergeCell ref="A253:F253"/>
    <mergeCell ref="C216:E216"/>
    <mergeCell ref="C217:E217"/>
    <mergeCell ref="A219:F219"/>
    <mergeCell ref="C222:E222"/>
    <mergeCell ref="C223:E223"/>
    <mergeCell ref="C224:E224"/>
    <mergeCell ref="C206:E206"/>
    <mergeCell ref="A208:F208"/>
    <mergeCell ref="C211:E211"/>
    <mergeCell ref="C212:E212"/>
    <mergeCell ref="C213:E213"/>
    <mergeCell ref="C215:E215"/>
    <mergeCell ref="C175:E175"/>
    <mergeCell ref="C176:E176"/>
    <mergeCell ref="C177:E177"/>
    <mergeCell ref="A179:F179"/>
    <mergeCell ref="C204:E204"/>
    <mergeCell ref="C205:E205"/>
    <mergeCell ref="C153:E153"/>
    <mergeCell ref="A155:F155"/>
    <mergeCell ref="C158:E158"/>
    <mergeCell ref="C159:E159"/>
    <mergeCell ref="C160:E160"/>
    <mergeCell ref="A162:F162"/>
    <mergeCell ref="C128:E128"/>
    <mergeCell ref="C129:E129"/>
    <mergeCell ref="A131:F131"/>
    <mergeCell ref="A132:F132"/>
    <mergeCell ref="C151:E151"/>
    <mergeCell ref="C152:E152"/>
    <mergeCell ref="C117:E117"/>
    <mergeCell ref="A119:F119"/>
    <mergeCell ref="C123:E123"/>
    <mergeCell ref="C124:E124"/>
    <mergeCell ref="C125:E125"/>
    <mergeCell ref="C127:E127"/>
    <mergeCell ref="C105:E105"/>
    <mergeCell ref="C106:E106"/>
    <mergeCell ref="C107:E107"/>
    <mergeCell ref="A109:F109"/>
    <mergeCell ref="C115:E115"/>
    <mergeCell ref="C116:E116"/>
    <mergeCell ref="C76:E76"/>
    <mergeCell ref="C78:E78"/>
    <mergeCell ref="C79:E79"/>
    <mergeCell ref="C80:E80"/>
    <mergeCell ref="A82:F82"/>
    <mergeCell ref="A83:F83"/>
    <mergeCell ref="C51:E51"/>
    <mergeCell ref="C52:E52"/>
    <mergeCell ref="C53:E53"/>
    <mergeCell ref="A55:F55"/>
    <mergeCell ref="C74:E74"/>
    <mergeCell ref="C75:E75"/>
    <mergeCell ref="A1:F1"/>
    <mergeCell ref="A2:F2"/>
    <mergeCell ref="C26:E26"/>
    <mergeCell ref="C27:E27"/>
    <mergeCell ref="C28:E28"/>
    <mergeCell ref="A30:F30"/>
  </mergeCells>
  <hyperlinks>
    <hyperlink ref="B482" r:id="rId1" display="https://www.galinos.gr/web/drugs/main/packages/755" xr:uid="{B553D491-4C89-4186-ADC8-A1E7E92B6484}"/>
    <hyperlink ref="B9" r:id="rId2" display="https://www.galinos.gr/web/drugs/main/packages/755" xr:uid="{06B8BC94-F314-400C-BBD2-38A97B538784}"/>
    <hyperlink ref="B89" r:id="rId3" display="https://www.galinos.gr/web/drugs/main/packages/755" xr:uid="{A976A682-0189-4A26-95A9-CA50314482C8}"/>
    <hyperlink ref="B135" r:id="rId4" display="https://www.galinos.gr/web/drugs/main/packages/755" xr:uid="{2265887C-50BC-4283-AA7F-4AFB64F57435}"/>
    <hyperlink ref="B231" r:id="rId5" display="https://www.galinos.gr/web/drugs/main/packages/755" xr:uid="{0614FBCF-4FA6-4C50-B351-408D8C61552F}"/>
    <hyperlink ref="B294" r:id="rId6" display="https://www.galinos.gr/web/drugs/main/packages/755" xr:uid="{3F6AB115-DAD1-486A-BEED-ED506AE42450}"/>
    <hyperlink ref="B365" r:id="rId7" display="https://www.galinos.gr/web/drugs/main/packages/755" xr:uid="{0E97411E-D22F-482E-B439-AD2EF4C4D789}"/>
    <hyperlink ref="B432" r:id="rId8" display="https://www.galinos.gr/web/drugs/main/packages/14065" xr:uid="{41A1CE01-3BFD-434D-B5FD-60E9FDE7FB73}"/>
  </hyperlinks>
  <pageMargins left="0" right="0" top="1.1417322834645669" bottom="1.1417322834645669" header="0.74803149606299213" footer="0.74803149606299213"/>
  <pageSetup paperSize="9" fitToWidth="0" fitToHeight="0" orientation="portrait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Έντυπο Οικ Προσφοράς</vt:lpstr>
      <vt:lpstr>Έντυπο Οικ Προσφοράς1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Giastas</dc:creator>
  <cp:lastModifiedBy>Vagelis Gerasis</cp:lastModifiedBy>
  <cp:revision>1</cp:revision>
  <cp:lastPrinted>2025-03-17T06:35:40Z</cp:lastPrinted>
  <dcterms:created xsi:type="dcterms:W3CDTF">2020-09-08T08:15:14Z</dcterms:created>
  <dcterms:modified xsi:type="dcterms:W3CDTF">2025-04-01T11:29:06Z</dcterms:modified>
</cp:coreProperties>
</file>