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6817322-3504-4A8B-9743-6573D8E4D80C}" xr6:coauthVersionLast="36" xr6:coauthVersionMax="36" xr10:uidLastSave="{00000000-0000-0000-0000-000000000000}"/>
  <bookViews>
    <workbookView xWindow="0" yWindow="0" windowWidth="19200" windowHeight="11490" xr2:uid="{00000000-000D-0000-FFFF-FFFF00000000}"/>
  </bookViews>
  <sheets>
    <sheet name="Έντυπο Οικ Προσφοράς" sheetId="11" r:id="rId1"/>
  </sheets>
  <calcPr calcId="191029"/>
</workbook>
</file>

<file path=xl/calcChain.xml><?xml version="1.0" encoding="utf-8"?>
<calcChain xmlns="http://schemas.openxmlformats.org/spreadsheetml/2006/main">
  <c r="F286" i="11" l="1"/>
  <c r="F285" i="11"/>
  <c r="F284" i="11"/>
  <c r="F283" i="11"/>
  <c r="F282" i="11"/>
  <c r="F265" i="11"/>
  <c r="F266" i="11" s="1"/>
  <c r="F258" i="11"/>
  <c r="F257" i="11"/>
  <c r="F256" i="11"/>
  <c r="F255" i="11"/>
  <c r="F254" i="11"/>
  <c r="F253" i="11"/>
  <c r="F252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11" i="11"/>
  <c r="F212" i="11" s="1"/>
  <c r="F213" i="11" s="1"/>
  <c r="F218" i="11" s="1"/>
  <c r="F204" i="11"/>
  <c r="F203" i="11"/>
  <c r="F202" i="11"/>
  <c r="F201" i="11"/>
  <c r="F200" i="11"/>
  <c r="F199" i="11"/>
  <c r="F186" i="11"/>
  <c r="F187" i="11" s="1"/>
  <c r="F188" i="11" s="1"/>
  <c r="F193" i="11" s="1"/>
  <c r="F179" i="11"/>
  <c r="F178" i="11"/>
  <c r="F164" i="11"/>
  <c r="F163" i="11"/>
  <c r="F162" i="11"/>
  <c r="F161" i="11"/>
  <c r="F160" i="11"/>
  <c r="F159" i="11"/>
  <c r="F158" i="11"/>
  <c r="F157" i="11"/>
  <c r="F156" i="11"/>
  <c r="F149" i="11"/>
  <c r="F148" i="11"/>
  <c r="F147" i="11"/>
  <c r="F146" i="11"/>
  <c r="F145" i="11"/>
  <c r="F133" i="11"/>
  <c r="F134" i="11" s="1"/>
  <c r="F126" i="11"/>
  <c r="F125" i="11"/>
  <c r="F124" i="11"/>
  <c r="F123" i="11"/>
  <c r="F122" i="11"/>
  <c r="F121" i="11"/>
  <c r="F120" i="11"/>
  <c r="F119" i="11"/>
  <c r="F105" i="11"/>
  <c r="F106" i="11" s="1"/>
  <c r="F107" i="11" s="1"/>
  <c r="F108" i="11" s="1"/>
  <c r="F98" i="11"/>
  <c r="F97" i="11"/>
  <c r="F96" i="11"/>
  <c r="F95" i="11"/>
  <c r="F82" i="11"/>
  <c r="F81" i="11"/>
  <c r="F80" i="11"/>
  <c r="F79" i="11"/>
  <c r="F78" i="11"/>
  <c r="F77" i="11"/>
  <c r="F76" i="11"/>
  <c r="F75" i="11"/>
  <c r="F63" i="11"/>
  <c r="F64" i="11" s="1"/>
  <c r="F65" i="11" s="1"/>
  <c r="F56" i="11"/>
  <c r="F55" i="11"/>
  <c r="F54" i="11"/>
  <c r="F47" i="11"/>
  <c r="F46" i="11"/>
  <c r="F45" i="11"/>
  <c r="F44" i="11"/>
  <c r="F43" i="11"/>
  <c r="F42" i="11"/>
  <c r="F41" i="11"/>
  <c r="F40" i="11"/>
  <c r="F26" i="11"/>
  <c r="F27" i="11" s="1"/>
  <c r="F28" i="11" s="1"/>
  <c r="F19" i="11"/>
  <c r="F18" i="11"/>
  <c r="F17" i="11"/>
  <c r="F10" i="11"/>
  <c r="F9" i="11"/>
  <c r="F8" i="11"/>
  <c r="F7" i="11"/>
  <c r="F6" i="11"/>
  <c r="F5" i="11"/>
  <c r="F4" i="11"/>
  <c r="F57" i="11" l="1"/>
  <c r="F20" i="11"/>
  <c r="F21" i="11" s="1"/>
  <c r="F259" i="11"/>
  <c r="F260" i="11" s="1"/>
  <c r="F180" i="11"/>
  <c r="F191" i="11" s="1"/>
  <c r="F33" i="11"/>
  <c r="F99" i="11"/>
  <c r="F100" i="11" s="1"/>
  <c r="F111" i="11" s="1"/>
  <c r="F150" i="11"/>
  <c r="F151" i="11" s="1"/>
  <c r="F287" i="11"/>
  <c r="F288" i="11" s="1"/>
  <c r="F214" i="11"/>
  <c r="F223" i="11"/>
  <c r="F22" i="11"/>
  <c r="F11" i="11"/>
  <c r="F31" i="11" s="1"/>
  <c r="F48" i="11"/>
  <c r="F189" i="11"/>
  <c r="F83" i="11"/>
  <c r="F84" i="11" s="1"/>
  <c r="F205" i="11"/>
  <c r="F216" i="11" s="1"/>
  <c r="F127" i="11"/>
  <c r="F138" i="11" s="1"/>
  <c r="F112" i="11"/>
  <c r="F267" i="11"/>
  <c r="F272" i="11" s="1"/>
  <c r="F277" i="11" s="1"/>
  <c r="F135" i="11"/>
  <c r="F140" i="11" s="1"/>
  <c r="F171" i="11" s="1"/>
  <c r="F165" i="11"/>
  <c r="F245" i="11"/>
  <c r="F66" i="11"/>
  <c r="F29" i="11"/>
  <c r="F169" i="11" l="1"/>
  <c r="F49" i="11"/>
  <c r="F69" i="11" s="1"/>
  <c r="F88" i="11" s="1"/>
  <c r="F68" i="11"/>
  <c r="F87" i="11" s="1"/>
  <c r="F271" i="11"/>
  <c r="F261" i="11"/>
  <c r="F181" i="11"/>
  <c r="F192" i="11" s="1"/>
  <c r="F12" i="11"/>
  <c r="F32" i="11" s="1"/>
  <c r="F110" i="11"/>
  <c r="F270" i="11"/>
  <c r="F289" i="11"/>
  <c r="F152" i="11"/>
  <c r="F206" i="11"/>
  <c r="F85" i="11"/>
  <c r="F268" i="11"/>
  <c r="F101" i="11"/>
  <c r="F113" i="11" s="1"/>
  <c r="F221" i="11"/>
  <c r="F166" i="11"/>
  <c r="F167" i="11" s="1"/>
  <c r="F136" i="11"/>
  <c r="F246" i="11"/>
  <c r="F276" i="11" s="1"/>
  <c r="F58" i="11"/>
  <c r="F128" i="11"/>
  <c r="F139" i="11" s="1"/>
  <c r="F170" i="11" l="1"/>
  <c r="F50" i="11"/>
  <c r="F273" i="11"/>
  <c r="F70" i="11"/>
  <c r="F89" i="11" s="1"/>
  <c r="F293" i="11" s="1"/>
  <c r="F275" i="11"/>
  <c r="F291" i="11" s="1"/>
  <c r="F182" i="11"/>
  <c r="F194" i="11" s="1"/>
  <c r="F13" i="11"/>
  <c r="F34" i="11" s="1"/>
  <c r="F217" i="11"/>
  <c r="F207" i="11"/>
  <c r="F219" i="11" s="1"/>
  <c r="F224" i="11" s="1"/>
  <c r="F59" i="11"/>
  <c r="F71" i="11" s="1"/>
  <c r="F90" i="11" s="1"/>
  <c r="F129" i="11"/>
  <c r="F141" i="11" s="1"/>
  <c r="F172" i="11" s="1"/>
  <c r="F247" i="11"/>
  <c r="F278" i="11" s="1"/>
  <c r="F294" i="11" l="1"/>
  <c r="F222" i="11"/>
  <c r="F292" i="11" s="1"/>
</calcChain>
</file>

<file path=xl/sharedStrings.xml><?xml version="1.0" encoding="utf-8"?>
<sst xmlns="http://schemas.openxmlformats.org/spreadsheetml/2006/main" count="469" uniqueCount="144">
  <si>
    <t>α/α</t>
  </si>
  <si>
    <t>Περιγραφή</t>
  </si>
  <si>
    <t>Μονάδα Μέτρησης</t>
  </si>
  <si>
    <t>Ποσότητα</t>
  </si>
  <si>
    <t>κιλά</t>
  </si>
  <si>
    <t xml:space="preserve">Χυμός πορτοκάλι </t>
  </si>
  <si>
    <t>λίτρο</t>
  </si>
  <si>
    <t>Αναψυκτικά σε συσκευασία του 1,5 λίτρου</t>
  </si>
  <si>
    <t>συσκευασία</t>
  </si>
  <si>
    <t>Εμφιαλωμένο νερό σε συσκευασία του 1,5 λίτρου</t>
  </si>
  <si>
    <t>Φ.Π.Α. 24%</t>
  </si>
  <si>
    <t>Κέικ-Βουτήματα</t>
  </si>
  <si>
    <t>Καφές φίλτρου</t>
  </si>
  <si>
    <t>ποτήρια</t>
  </si>
  <si>
    <t>Χυμός πορτοκάλι</t>
  </si>
  <si>
    <t>κιλό</t>
  </si>
  <si>
    <t>τεμάχιο</t>
  </si>
  <si>
    <t>ποτήρι</t>
  </si>
  <si>
    <t>Παγωτό βάρους 100-110 γραμμαρίων, συσκευασμένο σε κυπελλάκι με καπάκι</t>
  </si>
  <si>
    <t>Νερό εμφιαλωμένο, 0,5 λίτρων, παγωμένο</t>
  </si>
  <si>
    <t>Αναψυκτικά σε συσκευασία 1,5 λίτρων</t>
  </si>
  <si>
    <t>Κέικ, βουτήματα</t>
  </si>
  <si>
    <t>Γλυκά</t>
  </si>
  <si>
    <t>Τυροπιτάκια</t>
  </si>
  <si>
    <t>Ζαμπονοτυροπιτάκια</t>
  </si>
  <si>
    <t>Βασιλόπιτα, τύπου κέικ, με καρύδι και μπαχαρικά, σε τεμάχια ατομικής μερίδας, τυλιγμένα σε διάφανη μεμβράνη</t>
  </si>
  <si>
    <t>Βασιλόπιτα, τύπου κέικ, με καρύδι και μπαχαρικά, βάρους τριών κιλών εκάστη</t>
  </si>
  <si>
    <t>Νερό εμφιαλωμένο σε συσκευασία 0,5 λίτρου</t>
  </si>
  <si>
    <t>Νερό εμφιαλωμένο, 1,5 λίτρου</t>
  </si>
  <si>
    <t>Ζελεδάκια (καραμέλες μαλακές)</t>
  </si>
  <si>
    <t>Καφές φίλτρου γαλλικός σε συσκευασία 500 γραμμαρίων</t>
  </si>
  <si>
    <t>Τσάι σε συσκευασία με 10 φακελάκια</t>
  </si>
  <si>
    <t>ΜΑΚΑΡΟΝ (αμυγδαλόπαστα με γέμιση κρέμας), τυλιγμένα σε διάφανη μεμβράνη</t>
  </si>
  <si>
    <t>ΜΕΛΟΜΑΚΑΡΟΝΑ (με γαρνίρισμα καρύδι)</t>
  </si>
  <si>
    <t>ΚΟΥΡΑΜΠΙΕΔΕΣ (με φρέσκο βούτυρο γάλακτος και αμύγδαλο)</t>
  </si>
  <si>
    <t>ΕΡΓΟΛΑΒΟΙ (αμυγδαλωτό ζύμη με γέμιση μαρμελάδας ή κρέμας) τυλιγμένοι σε διάφανη μεμβράνη</t>
  </si>
  <si>
    <t>ΚΑΡΙΟΚΕΣ (με γέμιση καρύδι-μπισκότο-σοκολάτα) τυλιγμένες σε διαφανή μεμβράνη</t>
  </si>
  <si>
    <t>Γαλατάκια σε συσκευασία των 10 μερίδων</t>
  </si>
  <si>
    <t>Τσίπουρο τυποποιημένο</t>
  </si>
  <si>
    <t>Κρασί τυποποιημένο λευκό</t>
  </si>
  <si>
    <t>Κρασί τυποποιημένο κόκκινο</t>
  </si>
  <si>
    <t>Ξηροί καρποί</t>
  </si>
  <si>
    <t>Καναπεδάκια διάφορα</t>
  </si>
  <si>
    <t>Μπόμπες διάφορες</t>
  </si>
  <si>
    <t>Πιτάκια σφολιάτας ψημένα</t>
  </si>
  <si>
    <t>Γενικό Σύνολο 7ης ομάδας</t>
  </si>
  <si>
    <t>Σύνολο 1ης ομάδας</t>
  </si>
  <si>
    <t>Γενικό Σύνολο 1ης ομάδας</t>
  </si>
  <si>
    <t>Σύνολο 2ης ομάδας</t>
  </si>
  <si>
    <t>Γενικό Σύνολο 2ης ομάδας</t>
  </si>
  <si>
    <t>Σύνολο 3ης ομάδας</t>
  </si>
  <si>
    <t>Γενικό Σύνολο 3ης ομάδας</t>
  </si>
  <si>
    <t>Σύνολο 4ης ομάδας</t>
  </si>
  <si>
    <t>Γενικό Σύνολο 4ης ομάδας</t>
  </si>
  <si>
    <t>Σύνολο 5ης ομάδας</t>
  </si>
  <si>
    <t>Γενικό Σύνολο 5ης ομάδας</t>
  </si>
  <si>
    <t>Σύνολο 6ης ομάδας</t>
  </si>
  <si>
    <t>Γενικό Σύνολο 6ης ομάδας</t>
  </si>
  <si>
    <t>Σύνολο Α΄ υποομάδας</t>
  </si>
  <si>
    <t>Γενικό Σύνολο Α΄ υποομάδας</t>
  </si>
  <si>
    <t>Σύνολο Β΄ υποομάδας</t>
  </si>
  <si>
    <t>Γενικό Σύνολο Β΄ υποομάδας</t>
  </si>
  <si>
    <t>Ζάχαρη λευκή κρυσταλλική, σε συσκευασία των 1000 γραμμαρίων</t>
  </si>
  <si>
    <t xml:space="preserve">Σύνολο ομάδων </t>
  </si>
  <si>
    <t>Γενικό Σύνολο ομάδων</t>
  </si>
  <si>
    <t>Σύνολο υποομάδας Α΄</t>
  </si>
  <si>
    <t>Γενικό Σύνολο Υποομάδας Α΄</t>
  </si>
  <si>
    <t>Φ.Π.Α. 13%</t>
  </si>
  <si>
    <t>Φυσικός χυμός πορτοκάλι 100% σε συσκευασία των 300ml-330ml</t>
  </si>
  <si>
    <t>Φυστίκια φλοιού</t>
  </si>
  <si>
    <t>Χυμός φρούτων σε συσκευασία των 300ml - 330 ml</t>
  </si>
  <si>
    <t>Χυμός φρούτων σε συσκευασία των 300 ml - 330 ml</t>
  </si>
  <si>
    <t>Υποομάδα Α΄: Είδη με Φ.Π.Α. 13%</t>
  </si>
  <si>
    <t>ΚΑΡΥΔΕΣ (ατομικό γλυκό από ινδική καρύδα και ζάχαρη-κερασάκι) τυλιγμένες σε διάφανη μεμβράνη</t>
  </si>
  <si>
    <t>ΜΠΑΚΛΑΒΑΣ ΝΗΣΤΙΣΙΜΟΣ (με γέμιση καρύδι-φυτικό βούτυρο-κανέλα) τυλιγμένος σε διάφανη μεμβράνη</t>
  </si>
  <si>
    <t>Λουκούμια μπουκιές</t>
  </si>
  <si>
    <t>Σύνολο</t>
  </si>
  <si>
    <t>Σύνολο Φ.Π.Α. 13%</t>
  </si>
  <si>
    <t>Σύνολο Φ.Π.Α. 24%</t>
  </si>
  <si>
    <t>Σύνολο Υποομάδας Α</t>
  </si>
  <si>
    <t>Σύνολο Υποομάδας Β</t>
  </si>
  <si>
    <t>Γενικό Σύνολο Υποομάδας Β</t>
  </si>
  <si>
    <t>Εμφιαλωμένο νερό σε συσκευασία του 0,5 λίτρου</t>
  </si>
  <si>
    <t>Τιμή Μονάδας</t>
  </si>
  <si>
    <t>Αλμυρά σνάκ (τυροπιτάκια, λουκανοπιτάκια, πιτσάκια, σαντουιτσάκια κτλ)</t>
  </si>
  <si>
    <t>Υποομάδα Γ: Κεράσματα για εκδηλώσεις της Διεύθυνσης Κοινωνικής Προστασίας και Υγείας</t>
  </si>
  <si>
    <t>Σύνολο Υποομάδας Γ</t>
  </si>
  <si>
    <t>Γενικό Σύνολο Υποομάδας Γ</t>
  </si>
  <si>
    <t xml:space="preserve"> </t>
  </si>
  <si>
    <t>υπηρεσία</t>
  </si>
  <si>
    <t>Τμήμα 1: Είδη για εκδηλώσεις της Διεύθυνσης Πολιτισμού</t>
  </si>
  <si>
    <t xml:space="preserve">Σύνολο Τμήματος  1 </t>
  </si>
  <si>
    <t>Γενικό Σύνολο Τμήματος 1</t>
  </si>
  <si>
    <t>Παροχή υπηρεσίων εστίασης και εξοπλισμού</t>
  </si>
  <si>
    <t xml:space="preserve">Σύνολο Τμήματος  2 </t>
  </si>
  <si>
    <t>Γενικό Σύνολο Τμήματος 2</t>
  </si>
  <si>
    <t>Γενικό Σύνολο Υπομάδας Α</t>
  </si>
  <si>
    <t>Σύνολο Τμήματος 1</t>
  </si>
  <si>
    <t>1η ομάδα: Είδη και υπηρεσίες εστίασης για τις δεξιώσεις των εθνικών επετείων/Κ.Α.Ε.: 00.6443.0007</t>
  </si>
  <si>
    <t>Υποομάδα Γ΄: Υπηρεσίες εστίασης για τις δεξιώσεις των εθνικών επετείων</t>
  </si>
  <si>
    <t>Υποομάδα Β΄: Υπηρεσίες εστίασης για την εκδήλωση προς τιμήν των Ριμινιτών Ιερολοχιτών</t>
  </si>
  <si>
    <t>Σύνολο Τμήματος 2</t>
  </si>
  <si>
    <t>Γενικό Σύνολο Υποομάδας Α</t>
  </si>
  <si>
    <t>Υποομάδα Β: Είδη για εκδηλώσεις της Διεύθυνσης Κοινωνικής Προστασίας και Υγείας</t>
  </si>
  <si>
    <t>Σύνολο Τμήματος 3</t>
  </si>
  <si>
    <t>Γενικό Σύνολο Τμήματος 3</t>
  </si>
  <si>
    <t>Γενικό Σύνολο B΄ υποομάδας</t>
  </si>
  <si>
    <t>Σύνολο B΄ υποομάδας</t>
  </si>
  <si>
    <t>Καρύδια καθαρισμένα</t>
  </si>
  <si>
    <t>Φουντούκια καθαρισμένα</t>
  </si>
  <si>
    <t>Βουτήματα</t>
  </si>
  <si>
    <t>Νερό σε χάρτινη συσκευασία των 500 ml</t>
  </si>
  <si>
    <t>Τμήμα 2: Υπηρεσίες εστίασης για ημερίδες της Διεύθυνσης Κοινωνικής Προστασίας και Υγείας</t>
  </si>
  <si>
    <t>Εμφιαλωμένο νερό σε φιάλη των 500 ml</t>
  </si>
  <si>
    <t>τεμάχιο                 (3 κιλών έκαστο)</t>
  </si>
  <si>
    <t>Υποομάδα Α΄: Είδη για τις δεξιώσεις των εθνικών επετείων, με Φ.Π.Α. 13%</t>
  </si>
  <si>
    <t>Υποομάδα Β΄: Είδη για τις δεξιώσεις των εθνικών επετείων, με Φ.Π.Α. 24%</t>
  </si>
  <si>
    <t>Υποομάδα B΄: Είδη για διάφορες εκδηλώσεις του Δήμου Ιλίου</t>
  </si>
  <si>
    <t>3η ομάδα: Είδη και υπηρεσίες εστίασης για την εκδήλωση προς τιμήν των Ριμινιτών-Ιερολοχιτών/Κ.Α.Ε.: 00.6443.0007</t>
  </si>
  <si>
    <t>Τμήμα 2: Υπηρεσίες εστίασης για εκδηλώσεις της Διεύθυνσης Πολιτισμού</t>
  </si>
  <si>
    <t>Τμήμα 1: Είδη για δράσεις της Διεύθυνσης Κοινωνικής Προστασίας και Υγείας</t>
  </si>
  <si>
    <t>Τοστ</t>
  </si>
  <si>
    <t>Υποομάδα Α΄: Είδη και υπηρεσίες εστίασης για διάφορες δράσεις του Δήμου Ιλίου</t>
  </si>
  <si>
    <t>Τμήμα 1: Είδη για διάφορες δράσεις του Δήμου Ιλίου, με Φ.Π.Α. 13%</t>
  </si>
  <si>
    <t>Τμήμα 2: Είδη για διάφορες δράσεις του Δήμου Ιλίου, με Φ.Π.Α. 24%</t>
  </si>
  <si>
    <t>Τμήμα 3: Υπηρεσίες εστίασης για τις διάφορες δράσεις του Δήμου Ιλίου</t>
  </si>
  <si>
    <t>Υποομάδα Α: Είδη και υπηρεσίες εστίασης για δράσεις και εκδηλώσεις της Διεύθυνσης Κοινωνικής Προστασίας και Υγείας</t>
  </si>
  <si>
    <t>Τμήμα 1: Είδη για δράσεις της Διεύθυνσης Προσχολικής Αγωγής</t>
  </si>
  <si>
    <t>Τμήμα 2: Υπηρεσίες εστίασης για δράσεις της Διεύθυνσης Προσχολικής Αγωγής</t>
  </si>
  <si>
    <t>Υποομάδα Α: Κεράσματα για δράσεις της Διεύθυνσης Πολιτισμού</t>
  </si>
  <si>
    <t>Υποομάδα Β: Είδη και υπηρεσίες εστίασης για εκδηλώσεις της Διεύθυνσης Πολιτισμού</t>
  </si>
  <si>
    <t>2η ομάδα: Διάφορες δράσεις και εκδηλώσεις του Δήμου Ιλίου/Κ.Α.Ε.: 00.6443.0007</t>
  </si>
  <si>
    <t>Υποομάδα Β: Είδη και υπηρεσίες εστίασης για δράσεις της Διεύθυνσης Προσχολικής Αγωγής/Κ.Α.Ε.: 15.6474.0006</t>
  </si>
  <si>
    <t>4η ομάδα: Διεύθυνση Κοινωνικής Προστασίας και Υγείας/Κ.Α.Ε.: 15.6473.0001</t>
  </si>
  <si>
    <t>5η ομάδα: Διεύθυνση Προσχολικής Αγωγής</t>
  </si>
  <si>
    <t>6η ομάδα: Κεράσματα και είδη για δράσεις και εκδηλώσεις της Διεύθυνσης Πολιτισμού/Κ.Α.Ε.: 00.6443.0004</t>
  </si>
  <si>
    <t>7η ομάδα: Είδη για δράσεις του Αυτοτελούς Τμήματος Αθλητισμού, Νέας Γενιάς, Παιδείας και Δια Βίου Μάθησης/Κ.Α.Ε.: 00.6443.0001</t>
  </si>
  <si>
    <t xml:space="preserve">Σύνολο 7ης ομάδας </t>
  </si>
  <si>
    <t>Υποομάδα Α: Είδη και υπηρεσίες εστίασης για το φεστιβάλ των Παιδικών και Βρεφονηπιακών Σταθμών, της Διεύθυνσης Προσχολικής Αγωγής/Κ.Α.Ε.: 15.6474.0006</t>
  </si>
  <si>
    <t>Τμήμα 1: Είδη εστίασης για το φεστιβάλ των Παιδικών και Βρεφονηπιακών Σταθμών, της Διεύθυνσης Προσχολικής Αγωγής</t>
  </si>
  <si>
    <t xml:space="preserve">Τμήμα 2: Υπηρεσίες εστίασης για το φεστιβάλ των Παιδικών και Βρεφονηπιακών Σταθμών, της Διεύθυνσης Προσχολικής Αγωγής </t>
  </si>
  <si>
    <t>Έλαβα γνώση και αποδέχομαι πλήρως και ανεπιφύλακτα τους όρους και τις προδιαγραφές του παρόντος διαγωνισμού</t>
  </si>
  <si>
    <t>……….., ……/……/2025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</si>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</sst>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;[Red]#,##0.00\ _€"/>
    <numFmt numFmtId="165" formatCode="#,##0.00\ &quot;€&quot;;[Red]#,##0.00\ &quot;€&quot;"/>
    <numFmt numFmtId="166" formatCode="#,##0;[Red]#,##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justify"/>
    </xf>
    <xf numFmtId="0" fontId="1" fillId="0" borderId="0" xfId="0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justify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77E1-B216-441F-B7ED-8CB0DD3DBB35}">
  <dimension ref="A1:L300"/>
  <sheetViews>
    <sheetView tabSelected="1" topLeftCell="A229" workbookViewId="0">
      <selection activeCell="G303" sqref="G303"/>
    </sheetView>
  </sheetViews>
  <sheetFormatPr defaultRowHeight="15" x14ac:dyDescent="0.25"/>
  <cols>
    <col min="1" max="1" width="6.140625" style="1" customWidth="1"/>
    <col min="2" max="2" width="35.140625" style="1" customWidth="1"/>
    <col min="3" max="3" width="15.7109375" style="1" customWidth="1"/>
    <col min="4" max="5" width="11.85546875" style="1" customWidth="1"/>
    <col min="6" max="6" width="13.7109375" style="1" customWidth="1"/>
    <col min="7" max="16384" width="9.140625" style="1"/>
  </cols>
  <sheetData>
    <row r="1" spans="1:6" ht="24.95" customHeight="1" x14ac:dyDescent="0.25">
      <c r="A1" s="45" t="s">
        <v>98</v>
      </c>
      <c r="B1" s="46"/>
      <c r="C1" s="46"/>
      <c r="D1" s="46"/>
      <c r="E1" s="46"/>
      <c r="F1" s="47"/>
    </row>
    <row r="2" spans="1:6" ht="24" customHeight="1" x14ac:dyDescent="0.25">
      <c r="A2" s="41" t="s">
        <v>115</v>
      </c>
      <c r="B2" s="41"/>
      <c r="C2" s="41"/>
      <c r="D2" s="41"/>
      <c r="E2" s="41"/>
      <c r="F2" s="41"/>
    </row>
    <row r="3" spans="1:6" ht="30" customHeight="1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83</v>
      </c>
      <c r="F3" s="16" t="s">
        <v>76</v>
      </c>
    </row>
    <row r="4" spans="1:6" ht="36.75" customHeight="1" x14ac:dyDescent="0.25">
      <c r="A4" s="2">
        <v>1</v>
      </c>
      <c r="B4" s="3" t="s">
        <v>7</v>
      </c>
      <c r="C4" s="2" t="s">
        <v>8</v>
      </c>
      <c r="D4" s="2">
        <v>60</v>
      </c>
      <c r="E4" s="4">
        <v>0</v>
      </c>
      <c r="F4" s="4">
        <f t="shared" ref="F4:F10" si="0">ROUND((D4*E4),2)</f>
        <v>0</v>
      </c>
    </row>
    <row r="5" spans="1:6" ht="24.75" customHeight="1" x14ac:dyDescent="0.25">
      <c r="A5" s="2">
        <v>2</v>
      </c>
      <c r="B5" s="3" t="s">
        <v>22</v>
      </c>
      <c r="C5" s="2" t="s">
        <v>15</v>
      </c>
      <c r="D5" s="2">
        <v>70</v>
      </c>
      <c r="E5" s="4">
        <v>0</v>
      </c>
      <c r="F5" s="4">
        <f t="shared" si="0"/>
        <v>0</v>
      </c>
    </row>
    <row r="6" spans="1:6" ht="35.25" customHeight="1" x14ac:dyDescent="0.25">
      <c r="A6" s="2">
        <v>3</v>
      </c>
      <c r="B6" s="3" t="s">
        <v>9</v>
      </c>
      <c r="C6" s="2" t="s">
        <v>8</v>
      </c>
      <c r="D6" s="2">
        <v>60</v>
      </c>
      <c r="E6" s="4">
        <v>0</v>
      </c>
      <c r="F6" s="4">
        <f t="shared" si="0"/>
        <v>0</v>
      </c>
    </row>
    <row r="7" spans="1:6" ht="27.75" customHeight="1" x14ac:dyDescent="0.25">
      <c r="A7" s="2">
        <v>4</v>
      </c>
      <c r="B7" s="3" t="s">
        <v>24</v>
      </c>
      <c r="C7" s="2" t="s">
        <v>15</v>
      </c>
      <c r="D7" s="2">
        <v>20</v>
      </c>
      <c r="E7" s="4">
        <v>0</v>
      </c>
      <c r="F7" s="4">
        <f t="shared" si="0"/>
        <v>0</v>
      </c>
    </row>
    <row r="8" spans="1:6" ht="24.75" customHeight="1" x14ac:dyDescent="0.25">
      <c r="A8" s="2">
        <v>5</v>
      </c>
      <c r="B8" s="3" t="s">
        <v>41</v>
      </c>
      <c r="C8" s="2" t="s">
        <v>15</v>
      </c>
      <c r="D8" s="2">
        <v>20</v>
      </c>
      <c r="E8" s="4">
        <v>0</v>
      </c>
      <c r="F8" s="4">
        <f t="shared" si="0"/>
        <v>0</v>
      </c>
    </row>
    <row r="9" spans="1:6" ht="21.75" customHeight="1" x14ac:dyDescent="0.25">
      <c r="A9" s="2">
        <v>6</v>
      </c>
      <c r="B9" s="3" t="s">
        <v>23</v>
      </c>
      <c r="C9" s="2" t="s">
        <v>15</v>
      </c>
      <c r="D9" s="2">
        <v>20</v>
      </c>
      <c r="E9" s="4">
        <v>0</v>
      </c>
      <c r="F9" s="4">
        <f t="shared" si="0"/>
        <v>0</v>
      </c>
    </row>
    <row r="10" spans="1:6" ht="25.5" customHeight="1" x14ac:dyDescent="0.25">
      <c r="A10" s="2">
        <v>7</v>
      </c>
      <c r="B10" s="6" t="s">
        <v>5</v>
      </c>
      <c r="C10" s="2" t="s">
        <v>6</v>
      </c>
      <c r="D10" s="2">
        <v>60</v>
      </c>
      <c r="E10" s="5">
        <v>0</v>
      </c>
      <c r="F10" s="4">
        <f t="shared" si="0"/>
        <v>0</v>
      </c>
    </row>
    <row r="11" spans="1:6" ht="21.95" customHeight="1" x14ac:dyDescent="0.25">
      <c r="A11" s="38" t="s">
        <v>58</v>
      </c>
      <c r="B11" s="39"/>
      <c r="C11" s="39"/>
      <c r="D11" s="39"/>
      <c r="E11" s="40"/>
      <c r="F11" s="7">
        <f>ROUND(SUM(F4:F10),2)</f>
        <v>0</v>
      </c>
    </row>
    <row r="12" spans="1:6" ht="21.95" customHeight="1" x14ac:dyDescent="0.25">
      <c r="A12" s="42" t="s">
        <v>67</v>
      </c>
      <c r="B12" s="43"/>
      <c r="C12" s="43"/>
      <c r="D12" s="43"/>
      <c r="E12" s="44"/>
      <c r="F12" s="4">
        <f>ROUND((F11*0.13),2)</f>
        <v>0</v>
      </c>
    </row>
    <row r="13" spans="1:6" ht="21.95" customHeight="1" x14ac:dyDescent="0.25">
      <c r="A13" s="38" t="s">
        <v>59</v>
      </c>
      <c r="B13" s="39"/>
      <c r="C13" s="39"/>
      <c r="D13" s="39"/>
      <c r="E13" s="40"/>
      <c r="F13" s="7">
        <f>ROUND((F11+F12),2)</f>
        <v>0</v>
      </c>
    </row>
    <row r="14" spans="1:6" ht="24" customHeight="1" x14ac:dyDescent="0.25">
      <c r="A14" s="8"/>
      <c r="B14" s="9"/>
      <c r="C14" s="10"/>
      <c r="D14" s="10"/>
      <c r="E14" s="10"/>
      <c r="F14" s="11"/>
    </row>
    <row r="15" spans="1:6" ht="24" customHeight="1" x14ac:dyDescent="0.25">
      <c r="A15" s="41" t="s">
        <v>116</v>
      </c>
      <c r="B15" s="41"/>
      <c r="C15" s="41"/>
      <c r="D15" s="41"/>
      <c r="E15" s="41"/>
      <c r="F15" s="41"/>
    </row>
    <row r="16" spans="1:6" ht="30" x14ac:dyDescent="0.25">
      <c r="A16" s="16" t="s">
        <v>0</v>
      </c>
      <c r="B16" s="16" t="s">
        <v>1</v>
      </c>
      <c r="C16" s="16" t="s">
        <v>2</v>
      </c>
      <c r="D16" s="16" t="s">
        <v>3</v>
      </c>
      <c r="E16" s="16" t="s">
        <v>83</v>
      </c>
      <c r="F16" s="16" t="s">
        <v>76</v>
      </c>
    </row>
    <row r="17" spans="1:6" ht="24" customHeight="1" x14ac:dyDescent="0.25">
      <c r="A17" s="2">
        <v>8</v>
      </c>
      <c r="B17" s="3" t="s">
        <v>40</v>
      </c>
      <c r="C17" s="2" t="s">
        <v>6</v>
      </c>
      <c r="D17" s="2">
        <v>30</v>
      </c>
      <c r="E17" s="4">
        <v>0</v>
      </c>
      <c r="F17" s="4">
        <f t="shared" ref="F17:F18" si="1">ROUND((D17*E17),2)</f>
        <v>0</v>
      </c>
    </row>
    <row r="18" spans="1:6" ht="24" customHeight="1" x14ac:dyDescent="0.25">
      <c r="A18" s="2">
        <v>9</v>
      </c>
      <c r="B18" s="3" t="s">
        <v>39</v>
      </c>
      <c r="C18" s="2" t="s">
        <v>6</v>
      </c>
      <c r="D18" s="2">
        <v>30</v>
      </c>
      <c r="E18" s="4">
        <v>0</v>
      </c>
      <c r="F18" s="4">
        <f t="shared" si="1"/>
        <v>0</v>
      </c>
    </row>
    <row r="19" spans="1:6" ht="24" customHeight="1" x14ac:dyDescent="0.25">
      <c r="A19" s="2">
        <v>10</v>
      </c>
      <c r="B19" s="3" t="s">
        <v>38</v>
      </c>
      <c r="C19" s="2" t="s">
        <v>6</v>
      </c>
      <c r="D19" s="2">
        <v>6</v>
      </c>
      <c r="E19" s="4">
        <v>0</v>
      </c>
      <c r="F19" s="4">
        <f>ROUND((D19*E19),2)</f>
        <v>0</v>
      </c>
    </row>
    <row r="20" spans="1:6" ht="21.95" customHeight="1" x14ac:dyDescent="0.25">
      <c r="A20" s="38" t="s">
        <v>60</v>
      </c>
      <c r="B20" s="39"/>
      <c r="C20" s="39"/>
      <c r="D20" s="39"/>
      <c r="E20" s="40"/>
      <c r="F20" s="7">
        <f>ROUND(SUM(F17:F19),2)</f>
        <v>0</v>
      </c>
    </row>
    <row r="21" spans="1:6" ht="21.95" customHeight="1" x14ac:dyDescent="0.25">
      <c r="A21" s="42" t="s">
        <v>10</v>
      </c>
      <c r="B21" s="43"/>
      <c r="C21" s="43"/>
      <c r="D21" s="43"/>
      <c r="E21" s="44"/>
      <c r="F21" s="4">
        <f>ROUND((F20*0.24),2)</f>
        <v>0</v>
      </c>
    </row>
    <row r="22" spans="1:6" ht="21.95" customHeight="1" x14ac:dyDescent="0.25">
      <c r="A22" s="38" t="s">
        <v>61</v>
      </c>
      <c r="B22" s="39"/>
      <c r="C22" s="39"/>
      <c r="D22" s="39"/>
      <c r="E22" s="40"/>
      <c r="F22" s="7">
        <f>ROUND((F20+F21),2)</f>
        <v>0</v>
      </c>
    </row>
    <row r="23" spans="1:6" ht="21.95" customHeight="1" x14ac:dyDescent="0.25">
      <c r="A23" s="22"/>
      <c r="B23" s="22"/>
      <c r="C23" s="22"/>
      <c r="D23" s="22"/>
      <c r="E23" s="22"/>
      <c r="F23" s="23"/>
    </row>
    <row r="24" spans="1:6" ht="21.95" customHeight="1" x14ac:dyDescent="0.25">
      <c r="A24" s="48" t="s">
        <v>99</v>
      </c>
      <c r="B24" s="49"/>
      <c r="C24" s="49"/>
      <c r="D24" s="49"/>
      <c r="E24" s="49"/>
      <c r="F24" s="50"/>
    </row>
    <row r="25" spans="1:6" ht="30" x14ac:dyDescent="0.25">
      <c r="A25" s="32" t="s">
        <v>0</v>
      </c>
      <c r="B25" s="32" t="s">
        <v>1</v>
      </c>
      <c r="C25" s="32" t="s">
        <v>2</v>
      </c>
      <c r="D25" s="32" t="s">
        <v>3</v>
      </c>
      <c r="E25" s="32" t="s">
        <v>83</v>
      </c>
      <c r="F25" s="32" t="s">
        <v>76</v>
      </c>
    </row>
    <row r="26" spans="1:6" ht="30" x14ac:dyDescent="0.25">
      <c r="A26" s="2">
        <v>11</v>
      </c>
      <c r="B26" s="3" t="s">
        <v>93</v>
      </c>
      <c r="C26" s="2" t="s">
        <v>89</v>
      </c>
      <c r="D26" s="2">
        <v>6</v>
      </c>
      <c r="E26" s="5">
        <v>0</v>
      </c>
      <c r="F26" s="5">
        <f t="shared" ref="F26" si="2">ROUND((D26*E26),2)</f>
        <v>0</v>
      </c>
    </row>
    <row r="27" spans="1:6" ht="21.95" customHeight="1" x14ac:dyDescent="0.25">
      <c r="A27" s="38" t="s">
        <v>86</v>
      </c>
      <c r="B27" s="39"/>
      <c r="C27" s="39"/>
      <c r="D27" s="39"/>
      <c r="E27" s="40"/>
      <c r="F27" s="7">
        <f>ROUND(SUM(F26:F26),2)</f>
        <v>0</v>
      </c>
    </row>
    <row r="28" spans="1:6" ht="21.95" customHeight="1" x14ac:dyDescent="0.25">
      <c r="A28" s="42" t="s">
        <v>10</v>
      </c>
      <c r="B28" s="43"/>
      <c r="C28" s="43"/>
      <c r="D28" s="43"/>
      <c r="E28" s="44"/>
      <c r="F28" s="4">
        <f>ROUND((F27*0.24),2)</f>
        <v>0</v>
      </c>
    </row>
    <row r="29" spans="1:6" ht="21.95" customHeight="1" x14ac:dyDescent="0.25">
      <c r="A29" s="38" t="s">
        <v>87</v>
      </c>
      <c r="B29" s="39"/>
      <c r="C29" s="39"/>
      <c r="D29" s="39"/>
      <c r="E29" s="40"/>
      <c r="F29" s="7">
        <f>ROUND((F27+F28),2)</f>
        <v>0</v>
      </c>
    </row>
    <row r="30" spans="1:6" ht="24" customHeight="1" x14ac:dyDescent="0.25">
      <c r="A30" s="8"/>
      <c r="B30" s="9"/>
      <c r="C30" s="10"/>
      <c r="D30" s="10"/>
      <c r="E30" s="10"/>
      <c r="F30" s="11"/>
    </row>
    <row r="31" spans="1:6" ht="21.95" customHeight="1" x14ac:dyDescent="0.25">
      <c r="A31" s="38" t="s">
        <v>46</v>
      </c>
      <c r="B31" s="39"/>
      <c r="C31" s="39"/>
      <c r="D31" s="39"/>
      <c r="E31" s="40"/>
      <c r="F31" s="7">
        <f>ROUND((F11+F20+F27),2)</f>
        <v>0</v>
      </c>
    </row>
    <row r="32" spans="1:6" ht="21.95" customHeight="1" x14ac:dyDescent="0.25">
      <c r="A32" s="42" t="s">
        <v>77</v>
      </c>
      <c r="B32" s="43"/>
      <c r="C32" s="43"/>
      <c r="D32" s="43"/>
      <c r="E32" s="44"/>
      <c r="F32" s="7">
        <f>ROUND((F12),2)</f>
        <v>0</v>
      </c>
    </row>
    <row r="33" spans="1:6" ht="21.95" customHeight="1" x14ac:dyDescent="0.25">
      <c r="A33" s="42" t="s">
        <v>78</v>
      </c>
      <c r="B33" s="43"/>
      <c r="C33" s="43"/>
      <c r="D33" s="43"/>
      <c r="E33" s="44"/>
      <c r="F33" s="7">
        <f>ROUND((F21+F28),2)</f>
        <v>0</v>
      </c>
    </row>
    <row r="34" spans="1:6" ht="21.95" customHeight="1" x14ac:dyDescent="0.25">
      <c r="A34" s="38" t="s">
        <v>47</v>
      </c>
      <c r="B34" s="39"/>
      <c r="C34" s="39"/>
      <c r="D34" s="39"/>
      <c r="E34" s="40"/>
      <c r="F34" s="7">
        <f>ROUND((F13+F22+F29),2)</f>
        <v>0</v>
      </c>
    </row>
    <row r="35" spans="1:6" ht="24" customHeight="1" x14ac:dyDescent="0.25">
      <c r="A35" s="8"/>
      <c r="B35" s="9"/>
      <c r="C35" s="10"/>
      <c r="D35" s="10"/>
      <c r="E35" s="10"/>
      <c r="F35" s="11"/>
    </row>
    <row r="36" spans="1:6" ht="24" customHeight="1" x14ac:dyDescent="0.25">
      <c r="A36" s="41" t="s">
        <v>131</v>
      </c>
      <c r="B36" s="41"/>
      <c r="C36" s="41"/>
      <c r="D36" s="41"/>
      <c r="E36" s="41"/>
      <c r="F36" s="41"/>
    </row>
    <row r="37" spans="1:6" ht="24" customHeight="1" x14ac:dyDescent="0.25">
      <c r="A37" s="41" t="s">
        <v>122</v>
      </c>
      <c r="B37" s="41"/>
      <c r="C37" s="41"/>
      <c r="D37" s="41"/>
      <c r="E37" s="41"/>
      <c r="F37" s="41"/>
    </row>
    <row r="38" spans="1:6" ht="24" customHeight="1" x14ac:dyDescent="0.25">
      <c r="A38" s="41" t="s">
        <v>123</v>
      </c>
      <c r="B38" s="41"/>
      <c r="C38" s="41"/>
      <c r="D38" s="41"/>
      <c r="E38" s="41"/>
      <c r="F38" s="41"/>
    </row>
    <row r="39" spans="1:6" ht="30" x14ac:dyDescent="0.25">
      <c r="A39" s="16" t="s">
        <v>0</v>
      </c>
      <c r="B39" s="16" t="s">
        <v>1</v>
      </c>
      <c r="C39" s="16" t="s">
        <v>2</v>
      </c>
      <c r="D39" s="16" t="s">
        <v>3</v>
      </c>
      <c r="E39" s="16" t="s">
        <v>83</v>
      </c>
      <c r="F39" s="16" t="s">
        <v>76</v>
      </c>
    </row>
    <row r="40" spans="1:6" ht="30" x14ac:dyDescent="0.25">
      <c r="A40" s="2">
        <v>12</v>
      </c>
      <c r="B40" s="3" t="s">
        <v>7</v>
      </c>
      <c r="C40" s="2" t="s">
        <v>8</v>
      </c>
      <c r="D40" s="2">
        <v>60</v>
      </c>
      <c r="E40" s="5">
        <v>0</v>
      </c>
      <c r="F40" s="5">
        <f t="shared" ref="F40:F47" si="3">ROUND((D40*E40),2)</f>
        <v>0</v>
      </c>
    </row>
    <row r="41" spans="1:6" ht="26.25" customHeight="1" x14ac:dyDescent="0.25">
      <c r="A41" s="2">
        <v>13</v>
      </c>
      <c r="B41" s="3" t="s">
        <v>22</v>
      </c>
      <c r="C41" s="2" t="s">
        <v>4</v>
      </c>
      <c r="D41" s="2">
        <v>80</v>
      </c>
      <c r="E41" s="5">
        <v>0</v>
      </c>
      <c r="F41" s="5">
        <f t="shared" si="3"/>
        <v>0</v>
      </c>
    </row>
    <row r="42" spans="1:6" ht="30.75" customHeight="1" x14ac:dyDescent="0.25">
      <c r="A42" s="2">
        <v>14</v>
      </c>
      <c r="B42" s="3" t="s">
        <v>82</v>
      </c>
      <c r="C42" s="2" t="s">
        <v>8</v>
      </c>
      <c r="D42" s="2">
        <v>300</v>
      </c>
      <c r="E42" s="5">
        <v>0</v>
      </c>
      <c r="F42" s="5">
        <f t="shared" si="3"/>
        <v>0</v>
      </c>
    </row>
    <row r="43" spans="1:6" ht="33.75" customHeight="1" x14ac:dyDescent="0.25">
      <c r="A43" s="2">
        <v>15</v>
      </c>
      <c r="B43" s="3" t="s">
        <v>9</v>
      </c>
      <c r="C43" s="2" t="s">
        <v>8</v>
      </c>
      <c r="D43" s="2">
        <v>100</v>
      </c>
      <c r="E43" s="5">
        <v>0</v>
      </c>
      <c r="F43" s="5">
        <f t="shared" si="3"/>
        <v>0</v>
      </c>
    </row>
    <row r="44" spans="1:6" ht="23.25" customHeight="1" x14ac:dyDescent="0.25">
      <c r="A44" s="2">
        <v>16</v>
      </c>
      <c r="B44" s="3" t="s">
        <v>12</v>
      </c>
      <c r="C44" s="2" t="s">
        <v>13</v>
      </c>
      <c r="D44" s="2">
        <v>200</v>
      </c>
      <c r="E44" s="5">
        <v>0</v>
      </c>
      <c r="F44" s="5">
        <f t="shared" si="3"/>
        <v>0</v>
      </c>
    </row>
    <row r="45" spans="1:6" ht="23.25" customHeight="1" x14ac:dyDescent="0.25">
      <c r="A45" s="2">
        <v>17</v>
      </c>
      <c r="B45" s="3" t="s">
        <v>5</v>
      </c>
      <c r="C45" s="2" t="s">
        <v>6</v>
      </c>
      <c r="D45" s="2">
        <v>60</v>
      </c>
      <c r="E45" s="5">
        <v>0</v>
      </c>
      <c r="F45" s="5">
        <f t="shared" si="3"/>
        <v>0</v>
      </c>
    </row>
    <row r="46" spans="1:6" ht="23.25" customHeight="1" x14ac:dyDescent="0.25">
      <c r="A46" s="2">
        <v>18</v>
      </c>
      <c r="B46" s="3" t="s">
        <v>41</v>
      </c>
      <c r="C46" s="2" t="s">
        <v>15</v>
      </c>
      <c r="D46" s="2">
        <v>20</v>
      </c>
      <c r="E46" s="5">
        <v>0</v>
      </c>
      <c r="F46" s="5">
        <f t="shared" si="3"/>
        <v>0</v>
      </c>
    </row>
    <row r="47" spans="1:6" ht="26.25" customHeight="1" x14ac:dyDescent="0.25">
      <c r="A47" s="2">
        <v>19</v>
      </c>
      <c r="B47" s="3" t="s">
        <v>11</v>
      </c>
      <c r="C47" s="2" t="s">
        <v>4</v>
      </c>
      <c r="D47" s="2">
        <v>60</v>
      </c>
      <c r="E47" s="5">
        <v>0</v>
      </c>
      <c r="F47" s="5">
        <f t="shared" si="3"/>
        <v>0</v>
      </c>
    </row>
    <row r="48" spans="1:6" ht="21.95" customHeight="1" x14ac:dyDescent="0.25">
      <c r="A48" s="38" t="s">
        <v>97</v>
      </c>
      <c r="B48" s="39"/>
      <c r="C48" s="39"/>
      <c r="D48" s="39"/>
      <c r="E48" s="40"/>
      <c r="F48" s="7">
        <f>ROUND(SUM(F40:F47),2)</f>
        <v>0</v>
      </c>
    </row>
    <row r="49" spans="1:6" ht="21.95" customHeight="1" x14ac:dyDescent="0.25">
      <c r="A49" s="42" t="s">
        <v>67</v>
      </c>
      <c r="B49" s="43"/>
      <c r="C49" s="43"/>
      <c r="D49" s="43"/>
      <c r="E49" s="44"/>
      <c r="F49" s="4">
        <f>ROUND((F48*0.13),2)</f>
        <v>0</v>
      </c>
    </row>
    <row r="50" spans="1:6" ht="21.95" customHeight="1" x14ac:dyDescent="0.25">
      <c r="A50" s="38" t="s">
        <v>92</v>
      </c>
      <c r="B50" s="39"/>
      <c r="C50" s="39"/>
      <c r="D50" s="39"/>
      <c r="E50" s="40"/>
      <c r="F50" s="7">
        <f>ROUND((F48+F49),2)</f>
        <v>0</v>
      </c>
    </row>
    <row r="51" spans="1:6" ht="24.95" customHeight="1" x14ac:dyDescent="0.25">
      <c r="A51" s="52"/>
      <c r="B51" s="52"/>
      <c r="C51" s="52"/>
      <c r="D51" s="52"/>
      <c r="E51" s="52"/>
      <c r="F51" s="52"/>
    </row>
    <row r="52" spans="1:6" ht="24" customHeight="1" x14ac:dyDescent="0.25">
      <c r="A52" s="41" t="s">
        <v>124</v>
      </c>
      <c r="B52" s="41"/>
      <c r="C52" s="41"/>
      <c r="D52" s="41"/>
      <c r="E52" s="41"/>
      <c r="F52" s="41"/>
    </row>
    <row r="53" spans="1:6" ht="30" x14ac:dyDescent="0.25">
      <c r="A53" s="16" t="s">
        <v>0</v>
      </c>
      <c r="B53" s="16" t="s">
        <v>1</v>
      </c>
      <c r="C53" s="16" t="s">
        <v>2</v>
      </c>
      <c r="D53" s="16" t="s">
        <v>3</v>
      </c>
      <c r="E53" s="16" t="s">
        <v>83</v>
      </c>
      <c r="F53" s="16" t="s">
        <v>76</v>
      </c>
    </row>
    <row r="54" spans="1:6" ht="23.25" customHeight="1" x14ac:dyDescent="0.25">
      <c r="A54" s="2">
        <v>20</v>
      </c>
      <c r="B54" s="3" t="s">
        <v>40</v>
      </c>
      <c r="C54" s="2" t="s">
        <v>6</v>
      </c>
      <c r="D54" s="2">
        <v>30</v>
      </c>
      <c r="E54" s="5">
        <v>0</v>
      </c>
      <c r="F54" s="5">
        <f t="shared" ref="F54:F56" si="4">ROUND((D54*E54),2)</f>
        <v>0</v>
      </c>
    </row>
    <row r="55" spans="1:6" ht="23.25" customHeight="1" x14ac:dyDescent="0.25">
      <c r="A55" s="2">
        <v>21</v>
      </c>
      <c r="B55" s="3" t="s">
        <v>39</v>
      </c>
      <c r="C55" s="2" t="s">
        <v>6</v>
      </c>
      <c r="D55" s="2">
        <v>30</v>
      </c>
      <c r="E55" s="5">
        <v>0</v>
      </c>
      <c r="F55" s="5">
        <f t="shared" si="4"/>
        <v>0</v>
      </c>
    </row>
    <row r="56" spans="1:6" ht="23.25" customHeight="1" x14ac:dyDescent="0.25">
      <c r="A56" s="2">
        <v>22</v>
      </c>
      <c r="B56" s="3" t="s">
        <v>38</v>
      </c>
      <c r="C56" s="2" t="s">
        <v>6</v>
      </c>
      <c r="D56" s="2">
        <v>6</v>
      </c>
      <c r="E56" s="5">
        <v>0</v>
      </c>
      <c r="F56" s="5">
        <f t="shared" si="4"/>
        <v>0</v>
      </c>
    </row>
    <row r="57" spans="1:6" ht="21.95" customHeight="1" x14ac:dyDescent="0.25">
      <c r="A57" s="38" t="s">
        <v>101</v>
      </c>
      <c r="B57" s="39"/>
      <c r="C57" s="39"/>
      <c r="D57" s="39"/>
      <c r="E57" s="40"/>
      <c r="F57" s="7">
        <f>ROUND(SUM(F54:F56),2)</f>
        <v>0</v>
      </c>
    </row>
    <row r="58" spans="1:6" ht="21.95" customHeight="1" x14ac:dyDescent="0.25">
      <c r="A58" s="42" t="s">
        <v>10</v>
      </c>
      <c r="B58" s="43"/>
      <c r="C58" s="43"/>
      <c r="D58" s="43"/>
      <c r="E58" s="44"/>
      <c r="F58" s="4">
        <f>ROUND((F57*0.24),2)</f>
        <v>0</v>
      </c>
    </row>
    <row r="59" spans="1:6" ht="21.95" customHeight="1" x14ac:dyDescent="0.25">
      <c r="A59" s="51" t="s">
        <v>95</v>
      </c>
      <c r="B59" s="51"/>
      <c r="C59" s="51"/>
      <c r="D59" s="51"/>
      <c r="E59" s="51"/>
      <c r="F59" s="7">
        <f>ROUND((F57+F58),2)</f>
        <v>0</v>
      </c>
    </row>
    <row r="60" spans="1:6" ht="21.95" customHeight="1" x14ac:dyDescent="0.25">
      <c r="A60" s="22"/>
      <c r="B60" s="22"/>
      <c r="C60" s="22"/>
      <c r="D60" s="22"/>
      <c r="E60" s="22"/>
      <c r="F60" s="23"/>
    </row>
    <row r="61" spans="1:6" ht="21.95" customHeight="1" x14ac:dyDescent="0.25">
      <c r="A61" s="48" t="s">
        <v>125</v>
      </c>
      <c r="B61" s="49"/>
      <c r="C61" s="49"/>
      <c r="D61" s="49"/>
      <c r="E61" s="49"/>
      <c r="F61" s="50"/>
    </row>
    <row r="62" spans="1:6" ht="30" x14ac:dyDescent="0.25">
      <c r="A62" s="32" t="s">
        <v>0</v>
      </c>
      <c r="B62" s="32" t="s">
        <v>1</v>
      </c>
      <c r="C62" s="32" t="s">
        <v>2</v>
      </c>
      <c r="D62" s="32" t="s">
        <v>3</v>
      </c>
      <c r="E62" s="32" t="s">
        <v>83</v>
      </c>
      <c r="F62" s="32" t="s">
        <v>76</v>
      </c>
    </row>
    <row r="63" spans="1:6" ht="30" x14ac:dyDescent="0.25">
      <c r="A63" s="2">
        <v>23</v>
      </c>
      <c r="B63" s="3" t="s">
        <v>93</v>
      </c>
      <c r="C63" s="2" t="s">
        <v>89</v>
      </c>
      <c r="D63" s="2">
        <v>6</v>
      </c>
      <c r="E63" s="5">
        <v>0</v>
      </c>
      <c r="F63" s="5">
        <f t="shared" ref="F63" si="5">ROUND((D63*E63),2)</f>
        <v>0</v>
      </c>
    </row>
    <row r="64" spans="1:6" ht="21.95" customHeight="1" x14ac:dyDescent="0.25">
      <c r="A64" s="38" t="s">
        <v>104</v>
      </c>
      <c r="B64" s="39"/>
      <c r="C64" s="39"/>
      <c r="D64" s="39"/>
      <c r="E64" s="40"/>
      <c r="F64" s="7">
        <f>ROUND(SUM(F63:F63),2)</f>
        <v>0</v>
      </c>
    </row>
    <row r="65" spans="1:6" ht="21.95" customHeight="1" x14ac:dyDescent="0.25">
      <c r="A65" s="42" t="s">
        <v>10</v>
      </c>
      <c r="B65" s="43"/>
      <c r="C65" s="43"/>
      <c r="D65" s="43"/>
      <c r="E65" s="44"/>
      <c r="F65" s="4">
        <f>ROUND((F64*0.24),2)</f>
        <v>0</v>
      </c>
    </row>
    <row r="66" spans="1:6" ht="21.95" customHeight="1" x14ac:dyDescent="0.25">
      <c r="A66" s="38" t="s">
        <v>105</v>
      </c>
      <c r="B66" s="39"/>
      <c r="C66" s="39"/>
      <c r="D66" s="39"/>
      <c r="E66" s="40"/>
      <c r="F66" s="7">
        <f>ROUND((F64+F65),2)</f>
        <v>0</v>
      </c>
    </row>
    <row r="67" spans="1:6" ht="21.95" customHeight="1" x14ac:dyDescent="0.25">
      <c r="A67" s="22"/>
      <c r="B67" s="22"/>
      <c r="C67" s="22"/>
      <c r="D67" s="22"/>
      <c r="E67" s="22"/>
      <c r="F67" s="23"/>
    </row>
    <row r="68" spans="1:6" ht="21.95" customHeight="1" x14ac:dyDescent="0.25">
      <c r="A68" s="38" t="s">
        <v>79</v>
      </c>
      <c r="B68" s="39"/>
      <c r="C68" s="39"/>
      <c r="D68" s="39"/>
      <c r="E68" s="40"/>
      <c r="F68" s="7">
        <f>ROUND((F48+F57+F64),2)</f>
        <v>0</v>
      </c>
    </row>
    <row r="69" spans="1:6" ht="21.95" customHeight="1" x14ac:dyDescent="0.25">
      <c r="A69" s="42" t="s">
        <v>67</v>
      </c>
      <c r="B69" s="43"/>
      <c r="C69" s="43"/>
      <c r="D69" s="43"/>
      <c r="E69" s="44"/>
      <c r="F69" s="7">
        <f>F49</f>
        <v>0</v>
      </c>
    </row>
    <row r="70" spans="1:6" ht="21.95" customHeight="1" x14ac:dyDescent="0.25">
      <c r="A70" s="42" t="s">
        <v>10</v>
      </c>
      <c r="B70" s="43"/>
      <c r="C70" s="43"/>
      <c r="D70" s="43"/>
      <c r="E70" s="44"/>
      <c r="F70" s="4">
        <f>ROUND((F58+F65),2)</f>
        <v>0</v>
      </c>
    </row>
    <row r="71" spans="1:6" ht="21.95" customHeight="1" x14ac:dyDescent="0.25">
      <c r="A71" s="38" t="s">
        <v>102</v>
      </c>
      <c r="B71" s="39"/>
      <c r="C71" s="39"/>
      <c r="D71" s="39"/>
      <c r="E71" s="40"/>
      <c r="F71" s="7">
        <f>ROUND((F50+F59+F66),2)</f>
        <v>0</v>
      </c>
    </row>
    <row r="72" spans="1:6" ht="21.95" customHeight="1" x14ac:dyDescent="0.25">
      <c r="A72" s="22"/>
      <c r="B72" s="22"/>
      <c r="C72" s="22"/>
      <c r="D72" s="22"/>
      <c r="E72" s="22"/>
      <c r="F72" s="23"/>
    </row>
    <row r="73" spans="1:6" ht="21.95" customHeight="1" x14ac:dyDescent="0.25">
      <c r="A73" s="41" t="s">
        <v>117</v>
      </c>
      <c r="B73" s="41"/>
      <c r="C73" s="41"/>
      <c r="D73" s="41"/>
      <c r="E73" s="41"/>
      <c r="F73" s="41"/>
    </row>
    <row r="74" spans="1:6" ht="30" x14ac:dyDescent="0.25">
      <c r="A74" s="32" t="s">
        <v>0</v>
      </c>
      <c r="B74" s="32" t="s">
        <v>1</v>
      </c>
      <c r="C74" s="32" t="s">
        <v>2</v>
      </c>
      <c r="D74" s="32" t="s">
        <v>3</v>
      </c>
      <c r="E74" s="32" t="s">
        <v>83</v>
      </c>
      <c r="F74" s="32" t="s">
        <v>76</v>
      </c>
    </row>
    <row r="75" spans="1:6" ht="33" customHeight="1" x14ac:dyDescent="0.25">
      <c r="A75" s="17">
        <v>24</v>
      </c>
      <c r="B75" s="3" t="s">
        <v>113</v>
      </c>
      <c r="C75" s="2" t="s">
        <v>16</v>
      </c>
      <c r="D75" s="24">
        <v>800</v>
      </c>
      <c r="E75" s="4">
        <v>0</v>
      </c>
      <c r="F75" s="5">
        <f>ROUND((D75*E75),2)</f>
        <v>0</v>
      </c>
    </row>
    <row r="76" spans="1:6" ht="33" customHeight="1" x14ac:dyDescent="0.25">
      <c r="A76" s="17">
        <v>25</v>
      </c>
      <c r="B76" s="18" t="s">
        <v>68</v>
      </c>
      <c r="C76" s="17" t="s">
        <v>8</v>
      </c>
      <c r="D76" s="31">
        <v>600</v>
      </c>
      <c r="E76" s="5">
        <v>0</v>
      </c>
      <c r="F76" s="5">
        <f>ROUND((D76*E76),2)</f>
        <v>0</v>
      </c>
    </row>
    <row r="77" spans="1:6" ht="21.95" customHeight="1" x14ac:dyDescent="0.25">
      <c r="A77" s="17">
        <v>26</v>
      </c>
      <c r="B77" s="12" t="s">
        <v>29</v>
      </c>
      <c r="C77" s="2" t="s">
        <v>15</v>
      </c>
      <c r="D77" s="24">
        <v>5</v>
      </c>
      <c r="E77" s="5">
        <v>0</v>
      </c>
      <c r="F77" s="5">
        <f t="shared" ref="F77:F80" si="6">ROUND((D77*E77),2)</f>
        <v>0</v>
      </c>
    </row>
    <row r="78" spans="1:6" ht="21.95" customHeight="1" x14ac:dyDescent="0.25">
      <c r="A78" s="17">
        <v>27</v>
      </c>
      <c r="B78" s="3" t="s">
        <v>110</v>
      </c>
      <c r="C78" s="2" t="s">
        <v>15</v>
      </c>
      <c r="D78" s="24">
        <v>10</v>
      </c>
      <c r="E78" s="5">
        <v>0</v>
      </c>
      <c r="F78" s="5">
        <f t="shared" si="6"/>
        <v>0</v>
      </c>
    </row>
    <row r="79" spans="1:6" ht="21.95" customHeight="1" x14ac:dyDescent="0.25">
      <c r="A79" s="17">
        <v>28</v>
      </c>
      <c r="B79" s="3" t="s">
        <v>108</v>
      </c>
      <c r="C79" s="2" t="s">
        <v>15</v>
      </c>
      <c r="D79" s="24">
        <v>5</v>
      </c>
      <c r="E79" s="4">
        <v>0</v>
      </c>
      <c r="F79" s="5">
        <f t="shared" si="6"/>
        <v>0</v>
      </c>
    </row>
    <row r="80" spans="1:6" ht="21.95" customHeight="1" x14ac:dyDescent="0.25">
      <c r="A80" s="17">
        <v>29</v>
      </c>
      <c r="B80" s="3" t="s">
        <v>109</v>
      </c>
      <c r="C80" s="2" t="s">
        <v>15</v>
      </c>
      <c r="D80" s="24">
        <v>5</v>
      </c>
      <c r="E80" s="4">
        <v>0</v>
      </c>
      <c r="F80" s="5">
        <f t="shared" si="6"/>
        <v>0</v>
      </c>
    </row>
    <row r="81" spans="1:6" ht="30" x14ac:dyDescent="0.25">
      <c r="A81" s="17">
        <v>30</v>
      </c>
      <c r="B81" s="25" t="s">
        <v>111</v>
      </c>
      <c r="C81" s="17" t="s">
        <v>8</v>
      </c>
      <c r="D81" s="31">
        <v>240</v>
      </c>
      <c r="E81" s="4">
        <v>0</v>
      </c>
      <c r="F81" s="5">
        <f>ROUND((D81*E81),2)</f>
        <v>0</v>
      </c>
    </row>
    <row r="82" spans="1:6" ht="30" x14ac:dyDescent="0.25">
      <c r="A82" s="17">
        <v>31</v>
      </c>
      <c r="B82" s="26" t="s">
        <v>37</v>
      </c>
      <c r="C82" s="17" t="s">
        <v>8</v>
      </c>
      <c r="D82" s="24">
        <v>10</v>
      </c>
      <c r="E82" s="5">
        <v>0</v>
      </c>
      <c r="F82" s="5">
        <f>ROUND((D82*E82),2)</f>
        <v>0</v>
      </c>
    </row>
    <row r="83" spans="1:6" ht="21.95" customHeight="1" x14ac:dyDescent="0.25">
      <c r="A83" s="53" t="s">
        <v>107</v>
      </c>
      <c r="B83" s="54"/>
      <c r="C83" s="54"/>
      <c r="D83" s="54"/>
      <c r="E83" s="55"/>
      <c r="F83" s="19">
        <f>ROUND(SUM(F75:F82),2)</f>
        <v>0</v>
      </c>
    </row>
    <row r="84" spans="1:6" ht="21.95" customHeight="1" x14ac:dyDescent="0.25">
      <c r="A84" s="56" t="s">
        <v>67</v>
      </c>
      <c r="B84" s="57"/>
      <c r="C84" s="57"/>
      <c r="D84" s="57"/>
      <c r="E84" s="58"/>
      <c r="F84" s="20">
        <f>ROUND((F83*0.13),2)</f>
        <v>0</v>
      </c>
    </row>
    <row r="85" spans="1:6" ht="21.95" customHeight="1" x14ac:dyDescent="0.25">
      <c r="A85" s="53" t="s">
        <v>106</v>
      </c>
      <c r="B85" s="54"/>
      <c r="C85" s="54"/>
      <c r="D85" s="54"/>
      <c r="E85" s="55"/>
      <c r="F85" s="19">
        <f>ROUND((F83+F84),2)</f>
        <v>0</v>
      </c>
    </row>
    <row r="86" spans="1:6" ht="21.95" customHeight="1" x14ac:dyDescent="0.25">
      <c r="A86" s="22"/>
      <c r="B86" s="22"/>
      <c r="C86" s="22"/>
      <c r="D86" s="22"/>
      <c r="E86" s="22"/>
      <c r="F86" s="23"/>
    </row>
    <row r="87" spans="1:6" ht="22.5" customHeight="1" x14ac:dyDescent="0.25">
      <c r="A87" s="51" t="s">
        <v>48</v>
      </c>
      <c r="B87" s="51"/>
      <c r="C87" s="51"/>
      <c r="D87" s="51"/>
      <c r="E87" s="51"/>
      <c r="F87" s="7">
        <f>ROUND((F68+F83),2)</f>
        <v>0</v>
      </c>
    </row>
    <row r="88" spans="1:6" ht="22.5" customHeight="1" x14ac:dyDescent="0.25">
      <c r="A88" s="42" t="s">
        <v>77</v>
      </c>
      <c r="B88" s="43"/>
      <c r="C88" s="43"/>
      <c r="D88" s="43"/>
      <c r="E88" s="44"/>
      <c r="F88" s="7">
        <f>ROUND((F69+F84),2)</f>
        <v>0</v>
      </c>
    </row>
    <row r="89" spans="1:6" ht="21.75" customHeight="1" x14ac:dyDescent="0.25">
      <c r="A89" s="42" t="s">
        <v>78</v>
      </c>
      <c r="B89" s="43"/>
      <c r="C89" s="43"/>
      <c r="D89" s="43"/>
      <c r="E89" s="44"/>
      <c r="F89" s="4">
        <f>F70</f>
        <v>0</v>
      </c>
    </row>
    <row r="90" spans="1:6" ht="20.25" customHeight="1" x14ac:dyDescent="0.25">
      <c r="A90" s="38" t="s">
        <v>49</v>
      </c>
      <c r="B90" s="39"/>
      <c r="C90" s="39"/>
      <c r="D90" s="39"/>
      <c r="E90" s="40"/>
      <c r="F90" s="7">
        <f>ROUND((F71+F85),2)</f>
        <v>0</v>
      </c>
    </row>
    <row r="91" spans="1:6" x14ac:dyDescent="0.25">
      <c r="A91" s="59"/>
      <c r="B91" s="59"/>
      <c r="C91" s="59"/>
      <c r="D91" s="59"/>
      <c r="E91" s="59"/>
      <c r="F91" s="59"/>
    </row>
    <row r="92" spans="1:6" ht="36.75" customHeight="1" x14ac:dyDescent="0.25">
      <c r="A92" s="41" t="s">
        <v>118</v>
      </c>
      <c r="B92" s="41"/>
      <c r="C92" s="41"/>
      <c r="D92" s="41"/>
      <c r="E92" s="41"/>
      <c r="F92" s="41"/>
    </row>
    <row r="93" spans="1:6" ht="25.5" customHeight="1" x14ac:dyDescent="0.25">
      <c r="A93" s="41" t="s">
        <v>72</v>
      </c>
      <c r="B93" s="41"/>
      <c r="C93" s="41"/>
      <c r="D93" s="41"/>
      <c r="E93" s="41"/>
      <c r="F93" s="41"/>
    </row>
    <row r="94" spans="1:6" ht="30" x14ac:dyDescent="0.25">
      <c r="A94" s="16" t="s">
        <v>0</v>
      </c>
      <c r="B94" s="16" t="s">
        <v>1</v>
      </c>
      <c r="C94" s="16" t="s">
        <v>2</v>
      </c>
      <c r="D94" s="16" t="s">
        <v>3</v>
      </c>
      <c r="E94" s="16" t="s">
        <v>83</v>
      </c>
      <c r="F94" s="16" t="s">
        <v>76</v>
      </c>
    </row>
    <row r="95" spans="1:6" ht="33" customHeight="1" x14ac:dyDescent="0.25">
      <c r="A95" s="2">
        <v>32</v>
      </c>
      <c r="B95" s="3" t="s">
        <v>7</v>
      </c>
      <c r="C95" s="2" t="s">
        <v>8</v>
      </c>
      <c r="D95" s="2">
        <v>10</v>
      </c>
      <c r="E95" s="5">
        <v>0</v>
      </c>
      <c r="F95" s="5">
        <f>ROUND((D95*E95),2)</f>
        <v>0</v>
      </c>
    </row>
    <row r="96" spans="1:6" ht="29.25" customHeight="1" x14ac:dyDescent="0.25">
      <c r="A96" s="2">
        <v>33</v>
      </c>
      <c r="B96" s="3" t="s">
        <v>22</v>
      </c>
      <c r="C96" s="2" t="s">
        <v>15</v>
      </c>
      <c r="D96" s="2">
        <v>10</v>
      </c>
      <c r="E96" s="5">
        <v>0</v>
      </c>
      <c r="F96" s="5">
        <f>ROUND((D96*E96),2)</f>
        <v>0</v>
      </c>
    </row>
    <row r="97" spans="1:6" ht="34.5" customHeight="1" x14ac:dyDescent="0.25">
      <c r="A97" s="2">
        <v>34</v>
      </c>
      <c r="B97" s="3" t="s">
        <v>9</v>
      </c>
      <c r="C97" s="2" t="s">
        <v>8</v>
      </c>
      <c r="D97" s="2">
        <v>15</v>
      </c>
      <c r="E97" s="5">
        <v>0</v>
      </c>
      <c r="F97" s="5">
        <f>ROUND((D97*E97),2)</f>
        <v>0</v>
      </c>
    </row>
    <row r="98" spans="1:6" ht="24.75" customHeight="1" x14ac:dyDescent="0.25">
      <c r="A98" s="2">
        <v>35</v>
      </c>
      <c r="B98" s="3" t="s">
        <v>14</v>
      </c>
      <c r="C98" s="2" t="s">
        <v>6</v>
      </c>
      <c r="D98" s="2">
        <v>10</v>
      </c>
      <c r="E98" s="5">
        <v>0</v>
      </c>
      <c r="F98" s="5">
        <f>ROUND((D98*E98),2)</f>
        <v>0</v>
      </c>
    </row>
    <row r="99" spans="1:6" ht="24" customHeight="1" x14ac:dyDescent="0.25">
      <c r="A99" s="38" t="s">
        <v>65</v>
      </c>
      <c r="B99" s="39"/>
      <c r="C99" s="39"/>
      <c r="D99" s="39"/>
      <c r="E99" s="40"/>
      <c r="F99" s="7">
        <f>ROUND(SUM(F95:F98),2)</f>
        <v>0</v>
      </c>
    </row>
    <row r="100" spans="1:6" ht="24" customHeight="1" x14ac:dyDescent="0.25">
      <c r="A100" s="42" t="s">
        <v>67</v>
      </c>
      <c r="B100" s="43"/>
      <c r="C100" s="43"/>
      <c r="D100" s="43"/>
      <c r="E100" s="44"/>
      <c r="F100" s="4">
        <f>ROUND((F99*0.13),2)</f>
        <v>0</v>
      </c>
    </row>
    <row r="101" spans="1:6" ht="24" customHeight="1" x14ac:dyDescent="0.25">
      <c r="A101" s="38" t="s">
        <v>66</v>
      </c>
      <c r="B101" s="39"/>
      <c r="C101" s="39"/>
      <c r="D101" s="39"/>
      <c r="E101" s="40"/>
      <c r="F101" s="7">
        <f>ROUND((F99+F100),2)</f>
        <v>0</v>
      </c>
    </row>
    <row r="102" spans="1:6" ht="24" customHeight="1" x14ac:dyDescent="0.25">
      <c r="A102" s="22"/>
      <c r="B102" s="22"/>
      <c r="C102" s="22"/>
      <c r="D102" s="22"/>
      <c r="E102" s="22"/>
      <c r="F102" s="23"/>
    </row>
    <row r="103" spans="1:6" ht="24" customHeight="1" x14ac:dyDescent="0.25">
      <c r="A103" s="48" t="s">
        <v>100</v>
      </c>
      <c r="B103" s="49"/>
      <c r="C103" s="49"/>
      <c r="D103" s="49"/>
      <c r="E103" s="49"/>
      <c r="F103" s="50"/>
    </row>
    <row r="104" spans="1:6" ht="30" x14ac:dyDescent="0.25">
      <c r="A104" s="32" t="s">
        <v>0</v>
      </c>
      <c r="B104" s="32" t="s">
        <v>1</v>
      </c>
      <c r="C104" s="32" t="s">
        <v>2</v>
      </c>
      <c r="D104" s="32" t="s">
        <v>3</v>
      </c>
      <c r="E104" s="32" t="s">
        <v>83</v>
      </c>
      <c r="F104" s="32" t="s">
        <v>76</v>
      </c>
    </row>
    <row r="105" spans="1:6" ht="30" x14ac:dyDescent="0.25">
      <c r="A105" s="2">
        <v>36</v>
      </c>
      <c r="B105" s="3" t="s">
        <v>93</v>
      </c>
      <c r="C105" s="2" t="s">
        <v>89</v>
      </c>
      <c r="D105" s="2">
        <v>1</v>
      </c>
      <c r="E105" s="5">
        <v>0</v>
      </c>
      <c r="F105" s="5">
        <f t="shared" ref="F105" si="7">ROUND((D105*E105),2)</f>
        <v>0</v>
      </c>
    </row>
    <row r="106" spans="1:6" ht="24" customHeight="1" x14ac:dyDescent="0.25">
      <c r="A106" s="38" t="s">
        <v>80</v>
      </c>
      <c r="B106" s="39"/>
      <c r="C106" s="39"/>
      <c r="D106" s="39"/>
      <c r="E106" s="40"/>
      <c r="F106" s="7">
        <f>ROUND(SUM(F105:F105),2)</f>
        <v>0</v>
      </c>
    </row>
    <row r="107" spans="1:6" ht="24" customHeight="1" x14ac:dyDescent="0.25">
      <c r="A107" s="42" t="s">
        <v>10</v>
      </c>
      <c r="B107" s="43"/>
      <c r="C107" s="43"/>
      <c r="D107" s="43"/>
      <c r="E107" s="44"/>
      <c r="F107" s="4">
        <f>ROUND((F106*0.24),2)</f>
        <v>0</v>
      </c>
    </row>
    <row r="108" spans="1:6" ht="24" customHeight="1" x14ac:dyDescent="0.25">
      <c r="A108" s="38" t="s">
        <v>81</v>
      </c>
      <c r="B108" s="39"/>
      <c r="C108" s="39"/>
      <c r="D108" s="39"/>
      <c r="E108" s="40"/>
      <c r="F108" s="7">
        <f>ROUND((F106+F107),2)</f>
        <v>0</v>
      </c>
    </row>
    <row r="109" spans="1:6" ht="24" customHeight="1" x14ac:dyDescent="0.25">
      <c r="A109" s="35"/>
      <c r="B109" s="12"/>
      <c r="C109" s="13"/>
      <c r="D109" s="13"/>
      <c r="E109" s="14"/>
      <c r="F109" s="15"/>
    </row>
    <row r="110" spans="1:6" ht="24" customHeight="1" x14ac:dyDescent="0.25">
      <c r="A110" s="51" t="s">
        <v>50</v>
      </c>
      <c r="B110" s="51"/>
      <c r="C110" s="51"/>
      <c r="D110" s="51"/>
      <c r="E110" s="51"/>
      <c r="F110" s="7">
        <f>F99+F106</f>
        <v>0</v>
      </c>
    </row>
    <row r="111" spans="1:6" ht="24" customHeight="1" x14ac:dyDescent="0.25">
      <c r="A111" s="42" t="s">
        <v>77</v>
      </c>
      <c r="B111" s="43"/>
      <c r="C111" s="43"/>
      <c r="D111" s="43"/>
      <c r="E111" s="44"/>
      <c r="F111" s="7">
        <f>F100</f>
        <v>0</v>
      </c>
    </row>
    <row r="112" spans="1:6" ht="24" customHeight="1" x14ac:dyDescent="0.25">
      <c r="A112" s="42" t="s">
        <v>78</v>
      </c>
      <c r="B112" s="43"/>
      <c r="C112" s="43"/>
      <c r="D112" s="43"/>
      <c r="E112" s="44"/>
      <c r="F112" s="4">
        <f>F107</f>
        <v>0</v>
      </c>
    </row>
    <row r="113" spans="1:6" ht="24" customHeight="1" x14ac:dyDescent="0.25">
      <c r="A113" s="38" t="s">
        <v>51</v>
      </c>
      <c r="B113" s="39"/>
      <c r="C113" s="39"/>
      <c r="D113" s="39"/>
      <c r="E113" s="40"/>
      <c r="F113" s="7">
        <f>F101+F108</f>
        <v>0</v>
      </c>
    </row>
    <row r="114" spans="1:6" ht="24" customHeight="1" x14ac:dyDescent="0.25">
      <c r="A114" s="22"/>
      <c r="B114" s="22"/>
      <c r="C114" s="22"/>
      <c r="D114" s="22"/>
      <c r="E114" s="22"/>
      <c r="F114" s="23"/>
    </row>
    <row r="115" spans="1:6" ht="32.25" customHeight="1" x14ac:dyDescent="0.25">
      <c r="A115" s="41" t="s">
        <v>133</v>
      </c>
      <c r="B115" s="41"/>
      <c r="C115" s="41"/>
      <c r="D115" s="41"/>
      <c r="E115" s="41"/>
      <c r="F115" s="41"/>
    </row>
    <row r="116" spans="1:6" ht="33.75" customHeight="1" x14ac:dyDescent="0.25">
      <c r="A116" s="48" t="s">
        <v>126</v>
      </c>
      <c r="B116" s="49"/>
      <c r="C116" s="49"/>
      <c r="D116" s="49"/>
      <c r="E116" s="49"/>
      <c r="F116" s="50"/>
    </row>
    <row r="117" spans="1:6" ht="27" customHeight="1" x14ac:dyDescent="0.25">
      <c r="A117" s="48" t="s">
        <v>120</v>
      </c>
      <c r="B117" s="49"/>
      <c r="C117" s="49"/>
      <c r="D117" s="49"/>
      <c r="E117" s="49"/>
      <c r="F117" s="50"/>
    </row>
    <row r="118" spans="1:6" ht="42.75" customHeight="1" x14ac:dyDescent="0.25">
      <c r="A118" s="16" t="s">
        <v>0</v>
      </c>
      <c r="B118" s="16" t="s">
        <v>1</v>
      </c>
      <c r="C118" s="16" t="s">
        <v>2</v>
      </c>
      <c r="D118" s="16" t="s">
        <v>3</v>
      </c>
      <c r="E118" s="16" t="s">
        <v>83</v>
      </c>
      <c r="F118" s="16" t="s">
        <v>76</v>
      </c>
    </row>
    <row r="119" spans="1:6" ht="50.25" customHeight="1" x14ac:dyDescent="0.25">
      <c r="A119" s="17">
        <v>37</v>
      </c>
      <c r="B119" s="3" t="s">
        <v>84</v>
      </c>
      <c r="C119" s="17" t="s">
        <v>15</v>
      </c>
      <c r="D119" s="17">
        <v>90</v>
      </c>
      <c r="E119" s="4">
        <v>0</v>
      </c>
      <c r="F119" s="4">
        <f t="shared" ref="F119:F126" si="8">ROUND((D119*E119),2)</f>
        <v>0</v>
      </c>
    </row>
    <row r="120" spans="1:6" ht="40.5" customHeight="1" x14ac:dyDescent="0.25">
      <c r="A120" s="17">
        <v>38</v>
      </c>
      <c r="B120" s="3" t="s">
        <v>7</v>
      </c>
      <c r="C120" s="17" t="s">
        <v>8</v>
      </c>
      <c r="D120" s="17">
        <v>120</v>
      </c>
      <c r="E120" s="4">
        <v>0</v>
      </c>
      <c r="F120" s="4">
        <f t="shared" si="8"/>
        <v>0</v>
      </c>
    </row>
    <row r="121" spans="1:6" ht="24" customHeight="1" x14ac:dyDescent="0.25">
      <c r="A121" s="17">
        <v>39</v>
      </c>
      <c r="B121" s="3" t="s">
        <v>22</v>
      </c>
      <c r="C121" s="17" t="s">
        <v>15</v>
      </c>
      <c r="D121" s="17">
        <v>60</v>
      </c>
      <c r="E121" s="4">
        <v>0</v>
      </c>
      <c r="F121" s="5">
        <f t="shared" si="8"/>
        <v>0</v>
      </c>
    </row>
    <row r="122" spans="1:6" ht="26.25" customHeight="1" x14ac:dyDescent="0.25">
      <c r="A122" s="17">
        <v>40</v>
      </c>
      <c r="B122" s="3" t="s">
        <v>12</v>
      </c>
      <c r="C122" s="17" t="s">
        <v>13</v>
      </c>
      <c r="D122" s="17">
        <v>1280</v>
      </c>
      <c r="E122" s="4">
        <v>0</v>
      </c>
      <c r="F122" s="5">
        <f t="shared" si="8"/>
        <v>0</v>
      </c>
    </row>
    <row r="123" spans="1:6" ht="26.25" customHeight="1" x14ac:dyDescent="0.25">
      <c r="A123" s="17">
        <v>41</v>
      </c>
      <c r="B123" s="3" t="s">
        <v>11</v>
      </c>
      <c r="C123" s="17" t="s">
        <v>15</v>
      </c>
      <c r="D123" s="17">
        <v>60</v>
      </c>
      <c r="E123" s="4">
        <v>0</v>
      </c>
      <c r="F123" s="5">
        <f t="shared" si="8"/>
        <v>0</v>
      </c>
    </row>
    <row r="124" spans="1:6" ht="35.25" customHeight="1" x14ac:dyDescent="0.25">
      <c r="A124" s="17">
        <v>42</v>
      </c>
      <c r="B124" s="3" t="s">
        <v>27</v>
      </c>
      <c r="C124" s="17" t="s">
        <v>16</v>
      </c>
      <c r="D124" s="17">
        <v>2560</v>
      </c>
      <c r="E124" s="4">
        <v>0</v>
      </c>
      <c r="F124" s="5">
        <f t="shared" si="8"/>
        <v>0</v>
      </c>
    </row>
    <row r="125" spans="1:6" ht="30.75" customHeight="1" x14ac:dyDescent="0.25">
      <c r="A125" s="17">
        <v>43</v>
      </c>
      <c r="B125" s="3" t="s">
        <v>121</v>
      </c>
      <c r="C125" s="17" t="s">
        <v>16</v>
      </c>
      <c r="D125" s="17">
        <v>1380</v>
      </c>
      <c r="E125" s="4">
        <v>0</v>
      </c>
      <c r="F125" s="5">
        <f t="shared" si="8"/>
        <v>0</v>
      </c>
    </row>
    <row r="126" spans="1:6" ht="42" customHeight="1" x14ac:dyDescent="0.25">
      <c r="A126" s="17">
        <v>44</v>
      </c>
      <c r="B126" s="3" t="s">
        <v>68</v>
      </c>
      <c r="C126" s="17" t="s">
        <v>8</v>
      </c>
      <c r="D126" s="17">
        <v>1380</v>
      </c>
      <c r="E126" s="4">
        <v>0</v>
      </c>
      <c r="F126" s="4">
        <f t="shared" si="8"/>
        <v>0</v>
      </c>
    </row>
    <row r="127" spans="1:6" ht="24" customHeight="1" x14ac:dyDescent="0.25">
      <c r="A127" s="53" t="s">
        <v>97</v>
      </c>
      <c r="B127" s="54"/>
      <c r="C127" s="54"/>
      <c r="D127" s="54"/>
      <c r="E127" s="55"/>
      <c r="F127" s="19">
        <f>ROUND(SUM(F119:F126),2)</f>
        <v>0</v>
      </c>
    </row>
    <row r="128" spans="1:6" ht="24" customHeight="1" x14ac:dyDescent="0.25">
      <c r="A128" s="56" t="s">
        <v>67</v>
      </c>
      <c r="B128" s="57"/>
      <c r="C128" s="57"/>
      <c r="D128" s="57"/>
      <c r="E128" s="58"/>
      <c r="F128" s="20">
        <f>ROUND((F127*0.13),2)</f>
        <v>0</v>
      </c>
    </row>
    <row r="129" spans="1:6" ht="24" customHeight="1" x14ac:dyDescent="0.25">
      <c r="A129" s="53" t="s">
        <v>92</v>
      </c>
      <c r="B129" s="54"/>
      <c r="C129" s="54"/>
      <c r="D129" s="54"/>
      <c r="E129" s="55"/>
      <c r="F129" s="19">
        <f>ROUND((F127+F128),2)</f>
        <v>0</v>
      </c>
    </row>
    <row r="130" spans="1:6" ht="24" customHeight="1" x14ac:dyDescent="0.25">
      <c r="A130" s="10"/>
      <c r="B130" s="10"/>
      <c r="C130" s="10"/>
      <c r="D130" s="10"/>
      <c r="E130" s="10"/>
      <c r="F130" s="11"/>
    </row>
    <row r="131" spans="1:6" ht="24" customHeight="1" x14ac:dyDescent="0.25">
      <c r="A131" s="48" t="s">
        <v>112</v>
      </c>
      <c r="B131" s="49"/>
      <c r="C131" s="49"/>
      <c r="D131" s="49"/>
      <c r="E131" s="49"/>
      <c r="F131" s="50"/>
    </row>
    <row r="132" spans="1:6" ht="31.5" customHeight="1" x14ac:dyDescent="0.25">
      <c r="A132" s="32" t="s">
        <v>0</v>
      </c>
      <c r="B132" s="32" t="s">
        <v>1</v>
      </c>
      <c r="C132" s="32" t="s">
        <v>2</v>
      </c>
      <c r="D132" s="32" t="s">
        <v>3</v>
      </c>
      <c r="E132" s="32" t="s">
        <v>83</v>
      </c>
      <c r="F132" s="32" t="s">
        <v>76</v>
      </c>
    </row>
    <row r="133" spans="1:6" ht="30" x14ac:dyDescent="0.25">
      <c r="A133" s="17">
        <v>45</v>
      </c>
      <c r="B133" s="3" t="s">
        <v>93</v>
      </c>
      <c r="C133" s="2" t="s">
        <v>89</v>
      </c>
      <c r="D133" s="2">
        <v>16</v>
      </c>
      <c r="E133" s="5">
        <v>0</v>
      </c>
      <c r="F133" s="5">
        <f t="shared" ref="F133" si="9">ROUND((D133*E133),2)</f>
        <v>0</v>
      </c>
    </row>
    <row r="134" spans="1:6" ht="24" customHeight="1" x14ac:dyDescent="0.25">
      <c r="A134" s="38" t="s">
        <v>94</v>
      </c>
      <c r="B134" s="39"/>
      <c r="C134" s="39"/>
      <c r="D134" s="39"/>
      <c r="E134" s="40"/>
      <c r="F134" s="7">
        <f>ROUND(SUM(F133:F133),2)</f>
        <v>0</v>
      </c>
    </row>
    <row r="135" spans="1:6" ht="24" customHeight="1" x14ac:dyDescent="0.25">
      <c r="A135" s="42" t="s">
        <v>10</v>
      </c>
      <c r="B135" s="43"/>
      <c r="C135" s="43"/>
      <c r="D135" s="43"/>
      <c r="E135" s="44"/>
      <c r="F135" s="4">
        <f>ROUND((F134*0.24),2)</f>
        <v>0</v>
      </c>
    </row>
    <row r="136" spans="1:6" ht="24" customHeight="1" x14ac:dyDescent="0.25">
      <c r="A136" s="38" t="s">
        <v>95</v>
      </c>
      <c r="B136" s="39"/>
      <c r="C136" s="39"/>
      <c r="D136" s="39"/>
      <c r="E136" s="40"/>
      <c r="F136" s="7">
        <f>ROUND((F134+F135),2)</f>
        <v>0</v>
      </c>
    </row>
    <row r="137" spans="1:6" ht="24" customHeight="1" x14ac:dyDescent="0.25">
      <c r="A137" s="10"/>
      <c r="B137" s="10"/>
      <c r="C137" s="10"/>
      <c r="D137" s="10"/>
      <c r="E137" s="10"/>
      <c r="F137" s="11"/>
    </row>
    <row r="138" spans="1:6" ht="24" customHeight="1" x14ac:dyDescent="0.25">
      <c r="A138" s="53" t="s">
        <v>79</v>
      </c>
      <c r="B138" s="54"/>
      <c r="C138" s="54"/>
      <c r="D138" s="54"/>
      <c r="E138" s="55"/>
      <c r="F138" s="19">
        <f>ROUND((F127+F134),2)</f>
        <v>0</v>
      </c>
    </row>
    <row r="139" spans="1:6" ht="24" customHeight="1" x14ac:dyDescent="0.25">
      <c r="A139" s="56" t="s">
        <v>77</v>
      </c>
      <c r="B139" s="57"/>
      <c r="C139" s="57"/>
      <c r="D139" s="57"/>
      <c r="E139" s="58"/>
      <c r="F139" s="19">
        <f>F128</f>
        <v>0</v>
      </c>
    </row>
    <row r="140" spans="1:6" ht="24" customHeight="1" x14ac:dyDescent="0.25">
      <c r="A140" s="56" t="s">
        <v>78</v>
      </c>
      <c r="B140" s="57"/>
      <c r="C140" s="57"/>
      <c r="D140" s="57"/>
      <c r="E140" s="58"/>
      <c r="F140" s="20">
        <f>F135</f>
        <v>0</v>
      </c>
    </row>
    <row r="141" spans="1:6" ht="24" customHeight="1" x14ac:dyDescent="0.25">
      <c r="A141" s="53" t="s">
        <v>96</v>
      </c>
      <c r="B141" s="54"/>
      <c r="C141" s="54"/>
      <c r="D141" s="54"/>
      <c r="E141" s="55"/>
      <c r="F141" s="19">
        <f>ROUND((F129+F136),2)</f>
        <v>0</v>
      </c>
    </row>
    <row r="142" spans="1:6" ht="24" customHeight="1" x14ac:dyDescent="0.25">
      <c r="A142" s="10"/>
      <c r="B142" s="10"/>
      <c r="C142" s="10"/>
      <c r="D142" s="10"/>
      <c r="E142" s="10"/>
      <c r="F142" s="11"/>
    </row>
    <row r="143" spans="1:6" ht="24" customHeight="1" x14ac:dyDescent="0.25">
      <c r="A143" s="48" t="s">
        <v>103</v>
      </c>
      <c r="B143" s="49"/>
      <c r="C143" s="49"/>
      <c r="D143" s="49"/>
      <c r="E143" s="49"/>
      <c r="F143" s="50"/>
    </row>
    <row r="144" spans="1:6" ht="30" x14ac:dyDescent="0.25">
      <c r="A144" s="16" t="s">
        <v>0</v>
      </c>
      <c r="B144" s="16" t="s">
        <v>1</v>
      </c>
      <c r="C144" s="16" t="s">
        <v>2</v>
      </c>
      <c r="D144" s="16" t="s">
        <v>3</v>
      </c>
      <c r="E144" s="16" t="s">
        <v>83</v>
      </c>
      <c r="F144" s="16" t="s">
        <v>76</v>
      </c>
    </row>
    <row r="145" spans="1:6" ht="53.25" customHeight="1" x14ac:dyDescent="0.25">
      <c r="A145" s="17">
        <v>46</v>
      </c>
      <c r="B145" s="3" t="s">
        <v>84</v>
      </c>
      <c r="C145" s="17" t="s">
        <v>15</v>
      </c>
      <c r="D145" s="17">
        <v>60</v>
      </c>
      <c r="E145" s="5">
        <v>0</v>
      </c>
      <c r="F145" s="4">
        <f t="shared" ref="F145:F149" si="10">ROUND((D145*E145),2)</f>
        <v>0</v>
      </c>
    </row>
    <row r="146" spans="1:6" ht="36" customHeight="1" x14ac:dyDescent="0.25">
      <c r="A146" s="17">
        <v>47</v>
      </c>
      <c r="B146" s="3" t="s">
        <v>7</v>
      </c>
      <c r="C146" s="17" t="s">
        <v>8</v>
      </c>
      <c r="D146" s="17">
        <v>90</v>
      </c>
      <c r="E146" s="5">
        <v>0</v>
      </c>
      <c r="F146" s="4">
        <f t="shared" si="10"/>
        <v>0</v>
      </c>
    </row>
    <row r="147" spans="1:6" ht="24" customHeight="1" x14ac:dyDescent="0.25">
      <c r="A147" s="17">
        <v>48</v>
      </c>
      <c r="B147" s="3" t="s">
        <v>22</v>
      </c>
      <c r="C147" s="17" t="s">
        <v>15</v>
      </c>
      <c r="D147" s="17">
        <v>30</v>
      </c>
      <c r="E147" s="5">
        <v>0</v>
      </c>
      <c r="F147" s="5">
        <f t="shared" si="10"/>
        <v>0</v>
      </c>
    </row>
    <row r="148" spans="1:6" ht="30.75" customHeight="1" x14ac:dyDescent="0.25">
      <c r="A148" s="17">
        <v>49</v>
      </c>
      <c r="B148" s="3" t="s">
        <v>11</v>
      </c>
      <c r="C148" s="17" t="s">
        <v>15</v>
      </c>
      <c r="D148" s="17">
        <v>30</v>
      </c>
      <c r="E148" s="5">
        <v>0</v>
      </c>
      <c r="F148" s="5">
        <f t="shared" si="10"/>
        <v>0</v>
      </c>
    </row>
    <row r="149" spans="1:6" ht="37.5" customHeight="1" x14ac:dyDescent="0.25">
      <c r="A149" s="17">
        <v>50</v>
      </c>
      <c r="B149" s="3" t="s">
        <v>27</v>
      </c>
      <c r="C149" s="17" t="s">
        <v>16</v>
      </c>
      <c r="D149" s="33">
        <v>300</v>
      </c>
      <c r="E149" s="5">
        <v>0</v>
      </c>
      <c r="F149" s="5">
        <f t="shared" si="10"/>
        <v>0</v>
      </c>
    </row>
    <row r="150" spans="1:6" ht="24" customHeight="1" x14ac:dyDescent="0.25">
      <c r="A150" s="53" t="s">
        <v>80</v>
      </c>
      <c r="B150" s="54"/>
      <c r="C150" s="54"/>
      <c r="D150" s="54"/>
      <c r="E150" s="55"/>
      <c r="F150" s="19">
        <f>ROUND(SUM(F145:F149),2)</f>
        <v>0</v>
      </c>
    </row>
    <row r="151" spans="1:6" ht="24" customHeight="1" x14ac:dyDescent="0.25">
      <c r="A151" s="56" t="s">
        <v>67</v>
      </c>
      <c r="B151" s="57"/>
      <c r="C151" s="57"/>
      <c r="D151" s="57"/>
      <c r="E151" s="58"/>
      <c r="F151" s="20">
        <f>ROUND((F150*0.13),2)</f>
        <v>0</v>
      </c>
    </row>
    <row r="152" spans="1:6" ht="24" customHeight="1" x14ac:dyDescent="0.25">
      <c r="A152" s="53" t="s">
        <v>81</v>
      </c>
      <c r="B152" s="54"/>
      <c r="C152" s="54"/>
      <c r="D152" s="54"/>
      <c r="E152" s="55"/>
      <c r="F152" s="19">
        <f>ROUND((F150+F151),2)</f>
        <v>0</v>
      </c>
    </row>
    <row r="153" spans="1:6" ht="24" customHeight="1" x14ac:dyDescent="0.25">
      <c r="A153" s="10"/>
      <c r="B153" s="10"/>
      <c r="C153" s="10"/>
      <c r="D153" s="10"/>
      <c r="E153" s="10"/>
      <c r="F153" s="11"/>
    </row>
    <row r="154" spans="1:6" ht="36.75" customHeight="1" x14ac:dyDescent="0.25">
      <c r="A154" s="48" t="s">
        <v>85</v>
      </c>
      <c r="B154" s="49"/>
      <c r="C154" s="49"/>
      <c r="D154" s="49"/>
      <c r="E154" s="49"/>
      <c r="F154" s="50"/>
    </row>
    <row r="155" spans="1:6" ht="30" x14ac:dyDescent="0.25">
      <c r="A155" s="16" t="s">
        <v>0</v>
      </c>
      <c r="B155" s="16" t="s">
        <v>1</v>
      </c>
      <c r="C155" s="16" t="s">
        <v>2</v>
      </c>
      <c r="D155" s="16" t="s">
        <v>3</v>
      </c>
      <c r="E155" s="16" t="s">
        <v>83</v>
      </c>
      <c r="F155" s="16" t="s">
        <v>76</v>
      </c>
    </row>
    <row r="156" spans="1:6" ht="66" customHeight="1" x14ac:dyDescent="0.25">
      <c r="A156" s="17">
        <v>51</v>
      </c>
      <c r="B156" s="18" t="s">
        <v>25</v>
      </c>
      <c r="C156" s="17" t="s">
        <v>15</v>
      </c>
      <c r="D156" s="17">
        <v>149</v>
      </c>
      <c r="E156" s="4">
        <v>0</v>
      </c>
      <c r="F156" s="4">
        <f t="shared" ref="F156:F164" si="11">ROUND((D156*E156),2)</f>
        <v>0</v>
      </c>
    </row>
    <row r="157" spans="1:6" ht="51.75" customHeight="1" x14ac:dyDescent="0.25">
      <c r="A157" s="17">
        <v>52</v>
      </c>
      <c r="B157" s="3" t="s">
        <v>26</v>
      </c>
      <c r="C157" s="34" t="s">
        <v>114</v>
      </c>
      <c r="D157" s="2">
        <v>8</v>
      </c>
      <c r="E157" s="5">
        <v>0</v>
      </c>
      <c r="F157" s="5">
        <f t="shared" si="11"/>
        <v>0</v>
      </c>
    </row>
    <row r="158" spans="1:6" ht="53.25" customHeight="1" x14ac:dyDescent="0.25">
      <c r="A158" s="17">
        <v>53</v>
      </c>
      <c r="B158" s="18" t="s">
        <v>73</v>
      </c>
      <c r="C158" s="17" t="s">
        <v>15</v>
      </c>
      <c r="D158" s="17">
        <v>50</v>
      </c>
      <c r="E158" s="5">
        <v>0</v>
      </c>
      <c r="F158" s="5">
        <f t="shared" si="11"/>
        <v>0</v>
      </c>
    </row>
    <row r="159" spans="1:6" ht="51" customHeight="1" x14ac:dyDescent="0.25">
      <c r="A159" s="17">
        <v>54</v>
      </c>
      <c r="B159" s="18" t="s">
        <v>35</v>
      </c>
      <c r="C159" s="17" t="s">
        <v>15</v>
      </c>
      <c r="D159" s="17">
        <v>60</v>
      </c>
      <c r="E159" s="5">
        <v>0</v>
      </c>
      <c r="F159" s="5">
        <f t="shared" si="11"/>
        <v>0</v>
      </c>
    </row>
    <row r="160" spans="1:6" ht="54" customHeight="1" x14ac:dyDescent="0.25">
      <c r="A160" s="17">
        <v>55</v>
      </c>
      <c r="B160" s="18" t="s">
        <v>32</v>
      </c>
      <c r="C160" s="17" t="s">
        <v>15</v>
      </c>
      <c r="D160" s="17">
        <v>60</v>
      </c>
      <c r="E160" s="5">
        <v>0</v>
      </c>
      <c r="F160" s="5">
        <f t="shared" si="11"/>
        <v>0</v>
      </c>
    </row>
    <row r="161" spans="1:6" ht="48.75" customHeight="1" x14ac:dyDescent="0.25">
      <c r="A161" s="17">
        <v>56</v>
      </c>
      <c r="B161" s="18" t="s">
        <v>74</v>
      </c>
      <c r="C161" s="17" t="s">
        <v>15</v>
      </c>
      <c r="D161" s="17">
        <v>60</v>
      </c>
      <c r="E161" s="5">
        <v>0</v>
      </c>
      <c r="F161" s="5">
        <f t="shared" si="11"/>
        <v>0</v>
      </c>
    </row>
    <row r="162" spans="1:6" ht="57" customHeight="1" x14ac:dyDescent="0.25">
      <c r="A162" s="17">
        <v>57</v>
      </c>
      <c r="B162" s="18" t="s">
        <v>36</v>
      </c>
      <c r="C162" s="17" t="s">
        <v>15</v>
      </c>
      <c r="D162" s="17">
        <v>60</v>
      </c>
      <c r="E162" s="5">
        <v>0</v>
      </c>
      <c r="F162" s="5">
        <f t="shared" si="11"/>
        <v>0</v>
      </c>
    </row>
    <row r="163" spans="1:6" ht="39.75" customHeight="1" x14ac:dyDescent="0.25">
      <c r="A163" s="17">
        <v>58</v>
      </c>
      <c r="B163" s="18" t="s">
        <v>33</v>
      </c>
      <c r="C163" s="17" t="s">
        <v>15</v>
      </c>
      <c r="D163" s="17">
        <v>34</v>
      </c>
      <c r="E163" s="5">
        <v>0</v>
      </c>
      <c r="F163" s="5">
        <f t="shared" si="11"/>
        <v>0</v>
      </c>
    </row>
    <row r="164" spans="1:6" ht="38.25" customHeight="1" x14ac:dyDescent="0.25">
      <c r="A164" s="17">
        <v>59</v>
      </c>
      <c r="B164" s="18" t="s">
        <v>34</v>
      </c>
      <c r="C164" s="17" t="s">
        <v>15</v>
      </c>
      <c r="D164" s="17">
        <v>34</v>
      </c>
      <c r="E164" s="5">
        <v>0</v>
      </c>
      <c r="F164" s="5">
        <f t="shared" si="11"/>
        <v>0</v>
      </c>
    </row>
    <row r="165" spans="1:6" ht="22.5" customHeight="1" x14ac:dyDescent="0.25">
      <c r="A165" s="53" t="s">
        <v>86</v>
      </c>
      <c r="B165" s="54"/>
      <c r="C165" s="54"/>
      <c r="D165" s="54"/>
      <c r="E165" s="55"/>
      <c r="F165" s="19">
        <f>ROUND(SUM(F156:F164),2)</f>
        <v>0</v>
      </c>
    </row>
    <row r="166" spans="1:6" ht="22.5" customHeight="1" x14ac:dyDescent="0.25">
      <c r="A166" s="56" t="s">
        <v>67</v>
      </c>
      <c r="B166" s="57"/>
      <c r="C166" s="57"/>
      <c r="D166" s="57"/>
      <c r="E166" s="58"/>
      <c r="F166" s="20">
        <f>ROUND((F165*0.13),2)</f>
        <v>0</v>
      </c>
    </row>
    <row r="167" spans="1:6" ht="22.5" customHeight="1" x14ac:dyDescent="0.25">
      <c r="A167" s="53" t="s">
        <v>87</v>
      </c>
      <c r="B167" s="54"/>
      <c r="C167" s="54"/>
      <c r="D167" s="54"/>
      <c r="E167" s="55"/>
      <c r="F167" s="19">
        <f>ROUND((F165+F166),2)</f>
        <v>0</v>
      </c>
    </row>
    <row r="168" spans="1:6" ht="22.5" customHeight="1" x14ac:dyDescent="0.25">
      <c r="A168" s="10"/>
      <c r="B168" s="10"/>
      <c r="C168" s="10"/>
      <c r="D168" s="10"/>
      <c r="E168" s="10"/>
      <c r="F168" s="11"/>
    </row>
    <row r="169" spans="1:6" ht="22.5" customHeight="1" x14ac:dyDescent="0.25">
      <c r="A169" s="53" t="s">
        <v>52</v>
      </c>
      <c r="B169" s="54"/>
      <c r="C169" s="54"/>
      <c r="D169" s="54"/>
      <c r="E169" s="55"/>
      <c r="F169" s="19">
        <f>ROUND((F138+F150+F165),2)</f>
        <v>0</v>
      </c>
    </row>
    <row r="170" spans="1:6" ht="22.5" customHeight="1" x14ac:dyDescent="0.25">
      <c r="A170" s="56" t="s">
        <v>77</v>
      </c>
      <c r="B170" s="57"/>
      <c r="C170" s="57"/>
      <c r="D170" s="57"/>
      <c r="E170" s="58"/>
      <c r="F170" s="19">
        <f>ROUND((F139+F151+F166),2)</f>
        <v>0</v>
      </c>
    </row>
    <row r="171" spans="1:6" ht="22.5" customHeight="1" x14ac:dyDescent="0.25">
      <c r="A171" s="56" t="s">
        <v>78</v>
      </c>
      <c r="B171" s="57"/>
      <c r="C171" s="57"/>
      <c r="D171" s="57"/>
      <c r="E171" s="58"/>
      <c r="F171" s="20">
        <f>F140</f>
        <v>0</v>
      </c>
    </row>
    <row r="172" spans="1:6" ht="22.5" customHeight="1" x14ac:dyDescent="0.25">
      <c r="A172" s="53" t="s">
        <v>53</v>
      </c>
      <c r="B172" s="54"/>
      <c r="C172" s="54"/>
      <c r="D172" s="54"/>
      <c r="E172" s="55"/>
      <c r="F172" s="19">
        <f>ROUND((F141+F152+F167),2)</f>
        <v>0</v>
      </c>
    </row>
    <row r="173" spans="1:6" ht="22.5" customHeight="1" x14ac:dyDescent="0.25">
      <c r="A173" s="22"/>
      <c r="B173" s="22"/>
      <c r="C173" s="22"/>
      <c r="D173" s="22"/>
      <c r="E173" s="22"/>
      <c r="F173" s="23"/>
    </row>
    <row r="174" spans="1:6" ht="24.95" customHeight="1" x14ac:dyDescent="0.25">
      <c r="A174" s="45" t="s">
        <v>134</v>
      </c>
      <c r="B174" s="46"/>
      <c r="C174" s="46"/>
      <c r="D174" s="46"/>
      <c r="E174" s="46"/>
      <c r="F174" s="47"/>
    </row>
    <row r="175" spans="1:6" ht="38.25" customHeight="1" x14ac:dyDescent="0.25">
      <c r="A175" s="45" t="s">
        <v>138</v>
      </c>
      <c r="B175" s="46"/>
      <c r="C175" s="46"/>
      <c r="D175" s="46"/>
      <c r="E175" s="46"/>
      <c r="F175" s="47"/>
    </row>
    <row r="176" spans="1:6" ht="38.25" customHeight="1" x14ac:dyDescent="0.25">
      <c r="A176" s="45" t="s">
        <v>139</v>
      </c>
      <c r="B176" s="46"/>
      <c r="C176" s="46"/>
      <c r="D176" s="46"/>
      <c r="E176" s="46"/>
      <c r="F176" s="47"/>
    </row>
    <row r="177" spans="1:6" ht="30" x14ac:dyDescent="0.25">
      <c r="A177" s="32" t="s">
        <v>0</v>
      </c>
      <c r="B177" s="32" t="s">
        <v>1</v>
      </c>
      <c r="C177" s="32" t="s">
        <v>2</v>
      </c>
      <c r="D177" s="32" t="s">
        <v>3</v>
      </c>
      <c r="E177" s="32" t="s">
        <v>83</v>
      </c>
      <c r="F177" s="32" t="s">
        <v>76</v>
      </c>
    </row>
    <row r="178" spans="1:6" ht="45" x14ac:dyDescent="0.25">
      <c r="A178" s="2">
        <v>60</v>
      </c>
      <c r="B178" s="3" t="s">
        <v>18</v>
      </c>
      <c r="C178" s="2" t="s">
        <v>16</v>
      </c>
      <c r="D178" s="21">
        <v>2500</v>
      </c>
      <c r="E178" s="5">
        <v>0</v>
      </c>
      <c r="F178" s="5">
        <f>ROUND((D178*E178),2)</f>
        <v>0</v>
      </c>
    </row>
    <row r="179" spans="1:6" ht="38.25" customHeight="1" x14ac:dyDescent="0.25">
      <c r="A179" s="2">
        <v>61</v>
      </c>
      <c r="B179" s="3" t="s">
        <v>19</v>
      </c>
      <c r="C179" s="2" t="s">
        <v>16</v>
      </c>
      <c r="D179" s="21">
        <v>2500</v>
      </c>
      <c r="E179" s="5">
        <v>0</v>
      </c>
      <c r="F179" s="5">
        <f>ROUND((D179*E179),2)</f>
        <v>0</v>
      </c>
    </row>
    <row r="180" spans="1:6" ht="21.95" customHeight="1" x14ac:dyDescent="0.25">
      <c r="A180" s="38" t="s">
        <v>97</v>
      </c>
      <c r="B180" s="39"/>
      <c r="C180" s="39"/>
      <c r="D180" s="39"/>
      <c r="E180" s="40"/>
      <c r="F180" s="7">
        <f>ROUND((F178+F179),2)</f>
        <v>0</v>
      </c>
    </row>
    <row r="181" spans="1:6" ht="21.95" customHeight="1" x14ac:dyDescent="0.25">
      <c r="A181" s="42" t="s">
        <v>67</v>
      </c>
      <c r="B181" s="43"/>
      <c r="C181" s="43"/>
      <c r="D181" s="43"/>
      <c r="E181" s="44"/>
      <c r="F181" s="4">
        <f>ROUND((F180*0.13),2)</f>
        <v>0</v>
      </c>
    </row>
    <row r="182" spans="1:6" ht="21.95" customHeight="1" x14ac:dyDescent="0.25">
      <c r="A182" s="51" t="s">
        <v>92</v>
      </c>
      <c r="B182" s="51"/>
      <c r="C182" s="51"/>
      <c r="D182" s="51"/>
      <c r="E182" s="51"/>
      <c r="F182" s="7">
        <f>ROUND((F180+F181),2)</f>
        <v>0</v>
      </c>
    </row>
    <row r="183" spans="1:6" ht="21.95" customHeight="1" x14ac:dyDescent="0.25">
      <c r="A183" s="22"/>
      <c r="B183" s="22"/>
      <c r="C183" s="22"/>
      <c r="D183" s="22"/>
      <c r="E183" s="22"/>
      <c r="F183" s="23"/>
    </row>
    <row r="184" spans="1:6" ht="35.25" customHeight="1" x14ac:dyDescent="0.25">
      <c r="A184" s="48" t="s">
        <v>140</v>
      </c>
      <c r="B184" s="49"/>
      <c r="C184" s="49"/>
      <c r="D184" s="49"/>
      <c r="E184" s="49"/>
      <c r="F184" s="50"/>
    </row>
    <row r="185" spans="1:6" ht="32.25" customHeight="1" x14ac:dyDescent="0.25">
      <c r="A185" s="32" t="s">
        <v>0</v>
      </c>
      <c r="B185" s="32" t="s">
        <v>1</v>
      </c>
      <c r="C185" s="32" t="s">
        <v>2</v>
      </c>
      <c r="D185" s="32" t="s">
        <v>3</v>
      </c>
      <c r="E185" s="32" t="s">
        <v>83</v>
      </c>
      <c r="F185" s="32" t="s">
        <v>76</v>
      </c>
    </row>
    <row r="186" spans="1:6" ht="39" customHeight="1" x14ac:dyDescent="0.25">
      <c r="A186" s="17">
        <v>62</v>
      </c>
      <c r="B186" s="3" t="s">
        <v>93</v>
      </c>
      <c r="C186" s="2" t="s">
        <v>89</v>
      </c>
      <c r="D186" s="2">
        <v>4</v>
      </c>
      <c r="E186" s="5">
        <v>0</v>
      </c>
      <c r="F186" s="5">
        <f t="shared" ref="F186" si="12">ROUND((D186*E186),2)</f>
        <v>0</v>
      </c>
    </row>
    <row r="187" spans="1:6" ht="21.95" customHeight="1" x14ac:dyDescent="0.25">
      <c r="A187" s="38" t="s">
        <v>94</v>
      </c>
      <c r="B187" s="39"/>
      <c r="C187" s="39"/>
      <c r="D187" s="39"/>
      <c r="E187" s="40"/>
      <c r="F187" s="7">
        <f>ROUND(SUM(F186:F186),2)</f>
        <v>0</v>
      </c>
    </row>
    <row r="188" spans="1:6" ht="21.95" customHeight="1" x14ac:dyDescent="0.25">
      <c r="A188" s="42" t="s">
        <v>10</v>
      </c>
      <c r="B188" s="43"/>
      <c r="C188" s="43"/>
      <c r="D188" s="43"/>
      <c r="E188" s="44"/>
      <c r="F188" s="4">
        <f>ROUND((F187*0.24),2)</f>
        <v>0</v>
      </c>
    </row>
    <row r="189" spans="1:6" ht="21.95" customHeight="1" x14ac:dyDescent="0.25">
      <c r="A189" s="38" t="s">
        <v>95</v>
      </c>
      <c r="B189" s="39"/>
      <c r="C189" s="39"/>
      <c r="D189" s="39"/>
      <c r="E189" s="40"/>
      <c r="F189" s="7">
        <f>ROUND((F187+F188),2)</f>
        <v>0</v>
      </c>
    </row>
    <row r="190" spans="1:6" ht="21.95" customHeight="1" x14ac:dyDescent="0.25">
      <c r="A190" s="10"/>
      <c r="B190" s="10"/>
      <c r="C190" s="10"/>
      <c r="D190" s="10"/>
      <c r="E190" s="10"/>
      <c r="F190" s="11"/>
    </row>
    <row r="191" spans="1:6" ht="21.95" customHeight="1" x14ac:dyDescent="0.25">
      <c r="A191" s="53" t="s">
        <v>79</v>
      </c>
      <c r="B191" s="54"/>
      <c r="C191" s="54"/>
      <c r="D191" s="54"/>
      <c r="E191" s="55"/>
      <c r="F191" s="19">
        <f>F180+F187</f>
        <v>0</v>
      </c>
    </row>
    <row r="192" spans="1:6" ht="21.95" customHeight="1" x14ac:dyDescent="0.25">
      <c r="A192" s="56" t="s">
        <v>77</v>
      </c>
      <c r="B192" s="57"/>
      <c r="C192" s="57"/>
      <c r="D192" s="57"/>
      <c r="E192" s="58"/>
      <c r="F192" s="19">
        <f>F181</f>
        <v>0</v>
      </c>
    </row>
    <row r="193" spans="1:6" ht="21.95" customHeight="1" x14ac:dyDescent="0.25">
      <c r="A193" s="56" t="s">
        <v>78</v>
      </c>
      <c r="B193" s="57"/>
      <c r="C193" s="57"/>
      <c r="D193" s="57"/>
      <c r="E193" s="58"/>
      <c r="F193" s="20">
        <f>F188</f>
        <v>0</v>
      </c>
    </row>
    <row r="194" spans="1:6" ht="21.95" customHeight="1" x14ac:dyDescent="0.25">
      <c r="A194" s="53" t="s">
        <v>96</v>
      </c>
      <c r="B194" s="54"/>
      <c r="C194" s="54"/>
      <c r="D194" s="54"/>
      <c r="E194" s="55"/>
      <c r="F194" s="19">
        <f>F182+F189</f>
        <v>0</v>
      </c>
    </row>
    <row r="195" spans="1:6" ht="21.95" customHeight="1" x14ac:dyDescent="0.25">
      <c r="A195" s="22"/>
      <c r="B195" s="22"/>
      <c r="C195" s="22"/>
      <c r="D195" s="22"/>
      <c r="E195" s="22"/>
      <c r="F195" s="23"/>
    </row>
    <row r="196" spans="1:6" ht="36.75" customHeight="1" x14ac:dyDescent="0.25">
      <c r="A196" s="41" t="s">
        <v>132</v>
      </c>
      <c r="B196" s="41"/>
      <c r="C196" s="41"/>
      <c r="D196" s="41"/>
      <c r="E196" s="41"/>
      <c r="F196" s="41"/>
    </row>
    <row r="197" spans="1:6" ht="24.95" customHeight="1" x14ac:dyDescent="0.25">
      <c r="A197" s="60" t="s">
        <v>127</v>
      </c>
      <c r="B197" s="60"/>
      <c r="C197" s="60"/>
      <c r="D197" s="60"/>
      <c r="E197" s="60"/>
      <c r="F197" s="60"/>
    </row>
    <row r="198" spans="1:6" ht="30" x14ac:dyDescent="0.25">
      <c r="A198" s="32" t="s">
        <v>0</v>
      </c>
      <c r="B198" s="32" t="s">
        <v>1</v>
      </c>
      <c r="C198" s="32" t="s">
        <v>2</v>
      </c>
      <c r="D198" s="32" t="s">
        <v>3</v>
      </c>
      <c r="E198" s="32" t="s">
        <v>83</v>
      </c>
      <c r="F198" s="32" t="s">
        <v>76</v>
      </c>
    </row>
    <row r="199" spans="1:6" ht="23.1" customHeight="1" x14ac:dyDescent="0.25">
      <c r="A199" s="2">
        <v>63</v>
      </c>
      <c r="B199" s="3" t="s">
        <v>20</v>
      </c>
      <c r="C199" s="2" t="s">
        <v>8</v>
      </c>
      <c r="D199" s="2">
        <v>200</v>
      </c>
      <c r="E199" s="5">
        <v>0</v>
      </c>
      <c r="F199" s="5">
        <f t="shared" ref="F199:F204" si="13">ROUND((D199*E199),2)</f>
        <v>0</v>
      </c>
    </row>
    <row r="200" spans="1:6" ht="23.1" customHeight="1" x14ac:dyDescent="0.25">
      <c r="A200" s="2">
        <v>64</v>
      </c>
      <c r="B200" s="3" t="s">
        <v>22</v>
      </c>
      <c r="C200" s="2" t="s">
        <v>15</v>
      </c>
      <c r="D200" s="2">
        <v>70</v>
      </c>
      <c r="E200" s="5">
        <v>0</v>
      </c>
      <c r="F200" s="5">
        <f t="shared" si="13"/>
        <v>0</v>
      </c>
    </row>
    <row r="201" spans="1:6" ht="23.1" customHeight="1" x14ac:dyDescent="0.25">
      <c r="A201" s="2">
        <v>65</v>
      </c>
      <c r="B201" s="3" t="s">
        <v>42</v>
      </c>
      <c r="C201" s="2" t="s">
        <v>16</v>
      </c>
      <c r="D201" s="2">
        <v>1500</v>
      </c>
      <c r="E201" s="5">
        <v>0</v>
      </c>
      <c r="F201" s="5">
        <f t="shared" si="13"/>
        <v>0</v>
      </c>
    </row>
    <row r="202" spans="1:6" ht="23.1" customHeight="1" x14ac:dyDescent="0.25">
      <c r="A202" s="2">
        <v>66</v>
      </c>
      <c r="B202" s="3" t="s">
        <v>12</v>
      </c>
      <c r="C202" s="2" t="s">
        <v>17</v>
      </c>
      <c r="D202" s="2">
        <v>500</v>
      </c>
      <c r="E202" s="5">
        <v>0</v>
      </c>
      <c r="F202" s="5">
        <f t="shared" si="13"/>
        <v>0</v>
      </c>
    </row>
    <row r="203" spans="1:6" ht="23.1" customHeight="1" x14ac:dyDescent="0.25">
      <c r="A203" s="2">
        <v>67</v>
      </c>
      <c r="B203" s="3" t="s">
        <v>21</v>
      </c>
      <c r="C203" s="2" t="s">
        <v>15</v>
      </c>
      <c r="D203" s="2">
        <v>40</v>
      </c>
      <c r="E203" s="5">
        <v>0</v>
      </c>
      <c r="F203" s="5">
        <f t="shared" si="13"/>
        <v>0</v>
      </c>
    </row>
    <row r="204" spans="1:6" ht="23.1" customHeight="1" x14ac:dyDescent="0.25">
      <c r="A204" s="2">
        <v>68</v>
      </c>
      <c r="B204" s="3" t="s">
        <v>28</v>
      </c>
      <c r="C204" s="2" t="s">
        <v>8</v>
      </c>
      <c r="D204" s="2">
        <v>200</v>
      </c>
      <c r="E204" s="5">
        <v>0</v>
      </c>
      <c r="F204" s="5">
        <f t="shared" si="13"/>
        <v>0</v>
      </c>
    </row>
    <row r="205" spans="1:6" ht="21.95" customHeight="1" x14ac:dyDescent="0.25">
      <c r="A205" s="38" t="s">
        <v>97</v>
      </c>
      <c r="B205" s="39"/>
      <c r="C205" s="39"/>
      <c r="D205" s="39"/>
      <c r="E205" s="40"/>
      <c r="F205" s="7">
        <f>ROUND(SUM(F199:F204),2)</f>
        <v>0</v>
      </c>
    </row>
    <row r="206" spans="1:6" ht="21.95" customHeight="1" x14ac:dyDescent="0.25">
      <c r="A206" s="42" t="s">
        <v>67</v>
      </c>
      <c r="B206" s="43"/>
      <c r="C206" s="43"/>
      <c r="D206" s="43"/>
      <c r="E206" s="44"/>
      <c r="F206" s="4">
        <f>ROUND((F205*0.13),2)</f>
        <v>0</v>
      </c>
    </row>
    <row r="207" spans="1:6" ht="21.95" customHeight="1" x14ac:dyDescent="0.25">
      <c r="A207" s="38" t="s">
        <v>92</v>
      </c>
      <c r="B207" s="39"/>
      <c r="C207" s="39"/>
      <c r="D207" s="39"/>
      <c r="E207" s="40"/>
      <c r="F207" s="7">
        <f>ROUND((F205+F206),2)</f>
        <v>0</v>
      </c>
    </row>
    <row r="208" spans="1:6" ht="21.95" customHeight="1" x14ac:dyDescent="0.25">
      <c r="A208" s="22"/>
      <c r="B208" s="22"/>
      <c r="C208" s="22"/>
      <c r="D208" s="22"/>
      <c r="E208" s="22"/>
      <c r="F208" s="23"/>
    </row>
    <row r="209" spans="1:6" ht="21.95" customHeight="1" x14ac:dyDescent="0.25">
      <c r="A209" s="60" t="s">
        <v>128</v>
      </c>
      <c r="B209" s="60"/>
      <c r="C209" s="60"/>
      <c r="D209" s="60"/>
      <c r="E209" s="60"/>
      <c r="F209" s="60"/>
    </row>
    <row r="210" spans="1:6" ht="30" x14ac:dyDescent="0.25">
      <c r="A210" s="32" t="s">
        <v>0</v>
      </c>
      <c r="B210" s="32" t="s">
        <v>1</v>
      </c>
      <c r="C210" s="32" t="s">
        <v>2</v>
      </c>
      <c r="D210" s="32" t="s">
        <v>3</v>
      </c>
      <c r="E210" s="32" t="s">
        <v>83</v>
      </c>
      <c r="F210" s="32" t="s">
        <v>76</v>
      </c>
    </row>
    <row r="211" spans="1:6" ht="30" x14ac:dyDescent="0.25">
      <c r="A211" s="2">
        <v>69</v>
      </c>
      <c r="B211" s="3" t="s">
        <v>93</v>
      </c>
      <c r="C211" s="2" t="s">
        <v>89</v>
      </c>
      <c r="D211" s="2">
        <v>7</v>
      </c>
      <c r="E211" s="5">
        <v>0</v>
      </c>
      <c r="F211" s="5">
        <f t="shared" ref="F211" si="14">ROUND((D211*E211),2)</f>
        <v>0</v>
      </c>
    </row>
    <row r="212" spans="1:6" ht="21.95" customHeight="1" x14ac:dyDescent="0.25">
      <c r="A212" s="38" t="s">
        <v>94</v>
      </c>
      <c r="B212" s="39"/>
      <c r="C212" s="39"/>
      <c r="D212" s="39"/>
      <c r="E212" s="40"/>
      <c r="F212" s="7">
        <f>ROUND(SUM(F211:F211),2)</f>
        <v>0</v>
      </c>
    </row>
    <row r="213" spans="1:6" ht="21.95" customHeight="1" x14ac:dyDescent="0.25">
      <c r="A213" s="42" t="s">
        <v>10</v>
      </c>
      <c r="B213" s="43"/>
      <c r="C213" s="43"/>
      <c r="D213" s="43"/>
      <c r="E213" s="44"/>
      <c r="F213" s="4">
        <f>ROUND((F212*0.24),2)</f>
        <v>0</v>
      </c>
    </row>
    <row r="214" spans="1:6" ht="21.95" customHeight="1" x14ac:dyDescent="0.25">
      <c r="A214" s="38" t="s">
        <v>95</v>
      </c>
      <c r="B214" s="39"/>
      <c r="C214" s="39"/>
      <c r="D214" s="39"/>
      <c r="E214" s="40"/>
      <c r="F214" s="7">
        <f>ROUND((F212+F213),2)</f>
        <v>0</v>
      </c>
    </row>
    <row r="215" spans="1:6" ht="21.95" customHeight="1" x14ac:dyDescent="0.25">
      <c r="A215" s="22"/>
      <c r="B215" s="22"/>
      <c r="C215" s="22"/>
      <c r="D215" s="22"/>
      <c r="E215" s="22"/>
      <c r="F215" s="23"/>
    </row>
    <row r="216" spans="1:6" ht="21.95" customHeight="1" x14ac:dyDescent="0.25">
      <c r="A216" s="38" t="s">
        <v>80</v>
      </c>
      <c r="B216" s="39"/>
      <c r="C216" s="39"/>
      <c r="D216" s="39"/>
      <c r="E216" s="40"/>
      <c r="F216" s="7">
        <f>F205+F212</f>
        <v>0</v>
      </c>
    </row>
    <row r="217" spans="1:6" ht="21.95" customHeight="1" x14ac:dyDescent="0.25">
      <c r="A217" s="42" t="s">
        <v>67</v>
      </c>
      <c r="B217" s="43"/>
      <c r="C217" s="43"/>
      <c r="D217" s="43"/>
      <c r="E217" s="44"/>
      <c r="F217" s="7">
        <f>F206</f>
        <v>0</v>
      </c>
    </row>
    <row r="218" spans="1:6" ht="21.95" customHeight="1" x14ac:dyDescent="0.25">
      <c r="A218" s="42" t="s">
        <v>10</v>
      </c>
      <c r="B218" s="43"/>
      <c r="C218" s="43"/>
      <c r="D218" s="43"/>
      <c r="E218" s="44"/>
      <c r="F218" s="4">
        <f>F213</f>
        <v>0</v>
      </c>
    </row>
    <row r="219" spans="1:6" ht="21.95" customHeight="1" x14ac:dyDescent="0.25">
      <c r="A219" s="38" t="s">
        <v>81</v>
      </c>
      <c r="B219" s="39"/>
      <c r="C219" s="39"/>
      <c r="D219" s="39"/>
      <c r="E219" s="40"/>
      <c r="F219" s="7">
        <f>F207+F214</f>
        <v>0</v>
      </c>
    </row>
    <row r="220" spans="1:6" ht="21.95" customHeight="1" x14ac:dyDescent="0.25">
      <c r="A220" s="22"/>
      <c r="B220" s="22"/>
      <c r="C220" s="22"/>
      <c r="D220" s="22"/>
      <c r="E220" s="22"/>
      <c r="F220" s="23"/>
    </row>
    <row r="221" spans="1:6" ht="21.95" customHeight="1" x14ac:dyDescent="0.25">
      <c r="A221" s="38" t="s">
        <v>54</v>
      </c>
      <c r="B221" s="39"/>
      <c r="C221" s="39"/>
      <c r="D221" s="39"/>
      <c r="E221" s="40"/>
      <c r="F221" s="7">
        <f>ROUND((F191+F216),2)</f>
        <v>0</v>
      </c>
    </row>
    <row r="222" spans="1:6" ht="21.95" customHeight="1" x14ac:dyDescent="0.25">
      <c r="A222" s="42" t="s">
        <v>77</v>
      </c>
      <c r="B222" s="43"/>
      <c r="C222" s="43"/>
      <c r="D222" s="43"/>
      <c r="E222" s="44"/>
      <c r="F222" s="7">
        <f>F192+F217</f>
        <v>0</v>
      </c>
    </row>
    <row r="223" spans="1:6" ht="21.95" customHeight="1" x14ac:dyDescent="0.25">
      <c r="A223" s="42" t="s">
        <v>78</v>
      </c>
      <c r="B223" s="43"/>
      <c r="C223" s="43"/>
      <c r="D223" s="43"/>
      <c r="E223" s="44"/>
      <c r="F223" s="4">
        <f>F193+F218</f>
        <v>0</v>
      </c>
    </row>
    <row r="224" spans="1:6" ht="21.95" customHeight="1" x14ac:dyDescent="0.25">
      <c r="A224" s="38" t="s">
        <v>55</v>
      </c>
      <c r="B224" s="39"/>
      <c r="C224" s="39"/>
      <c r="D224" s="39"/>
      <c r="E224" s="40"/>
      <c r="F224" s="7">
        <f>F194+F219</f>
        <v>0</v>
      </c>
    </row>
    <row r="225" spans="1:6" ht="24" customHeight="1" x14ac:dyDescent="0.25">
      <c r="A225" s="59"/>
      <c r="B225" s="59"/>
      <c r="C225" s="59"/>
      <c r="D225" s="59"/>
      <c r="E225" s="59"/>
      <c r="F225" s="59"/>
    </row>
    <row r="226" spans="1:6" ht="30.75" customHeight="1" x14ac:dyDescent="0.25">
      <c r="A226" s="61" t="s">
        <v>135</v>
      </c>
      <c r="B226" s="61"/>
      <c r="C226" s="61"/>
      <c r="D226" s="61"/>
      <c r="E226" s="61"/>
      <c r="F226" s="61"/>
    </row>
    <row r="227" spans="1:6" ht="24" customHeight="1" x14ac:dyDescent="0.25">
      <c r="A227" s="60" t="s">
        <v>129</v>
      </c>
      <c r="B227" s="60"/>
      <c r="C227" s="60"/>
      <c r="D227" s="60"/>
      <c r="E227" s="60"/>
      <c r="F227" s="60"/>
    </row>
    <row r="228" spans="1:6" ht="30" x14ac:dyDescent="0.25">
      <c r="A228" s="16" t="s">
        <v>0</v>
      </c>
      <c r="B228" s="16" t="s">
        <v>1</v>
      </c>
      <c r="C228" s="16" t="s">
        <v>2</v>
      </c>
      <c r="D228" s="16" t="s">
        <v>3</v>
      </c>
      <c r="E228" s="16" t="s">
        <v>83</v>
      </c>
      <c r="F228" s="16" t="s">
        <v>76</v>
      </c>
    </row>
    <row r="229" spans="1:6" ht="29.25" customHeight="1" x14ac:dyDescent="0.25">
      <c r="A229" s="17">
        <v>70</v>
      </c>
      <c r="B229" s="18" t="s">
        <v>20</v>
      </c>
      <c r="C229" s="17" t="s">
        <v>8</v>
      </c>
      <c r="D229" s="24">
        <v>400</v>
      </c>
      <c r="E229" s="5">
        <v>0</v>
      </c>
      <c r="F229" s="5">
        <f t="shared" ref="F229:F242" si="15">ROUND((D229*E229),2)</f>
        <v>0</v>
      </c>
    </row>
    <row r="230" spans="1:6" ht="64.5" customHeight="1" x14ac:dyDescent="0.25">
      <c r="A230" s="17">
        <v>71</v>
      </c>
      <c r="B230" s="18" t="s">
        <v>25</v>
      </c>
      <c r="C230" s="17" t="s">
        <v>15</v>
      </c>
      <c r="D230" s="24">
        <v>18</v>
      </c>
      <c r="E230" s="5">
        <v>0</v>
      </c>
      <c r="F230" s="5">
        <f t="shared" si="15"/>
        <v>0</v>
      </c>
    </row>
    <row r="231" spans="1:6" ht="27.75" customHeight="1" x14ac:dyDescent="0.25">
      <c r="A231" s="17">
        <v>72</v>
      </c>
      <c r="B231" s="18" t="s">
        <v>22</v>
      </c>
      <c r="C231" s="17" t="s">
        <v>15</v>
      </c>
      <c r="D231" s="24">
        <v>50</v>
      </c>
      <c r="E231" s="5">
        <v>0</v>
      </c>
      <c r="F231" s="5">
        <f t="shared" si="15"/>
        <v>0</v>
      </c>
    </row>
    <row r="232" spans="1:6" ht="37.5" customHeight="1" x14ac:dyDescent="0.25">
      <c r="A232" s="17">
        <v>73</v>
      </c>
      <c r="B232" s="18" t="s">
        <v>62</v>
      </c>
      <c r="C232" s="17" t="s">
        <v>8</v>
      </c>
      <c r="D232" s="24">
        <v>5</v>
      </c>
      <c r="E232" s="5">
        <v>0</v>
      </c>
      <c r="F232" s="5">
        <f t="shared" si="15"/>
        <v>0</v>
      </c>
    </row>
    <row r="233" spans="1:6" ht="24" customHeight="1" x14ac:dyDescent="0.25">
      <c r="A233" s="17">
        <v>74</v>
      </c>
      <c r="B233" s="12" t="s">
        <v>29</v>
      </c>
      <c r="C233" s="2" t="s">
        <v>15</v>
      </c>
      <c r="D233" s="24">
        <v>12</v>
      </c>
      <c r="E233" s="5">
        <v>0</v>
      </c>
      <c r="F233" s="5">
        <f t="shared" si="15"/>
        <v>0</v>
      </c>
    </row>
    <row r="234" spans="1:6" ht="28.5" customHeight="1" x14ac:dyDescent="0.25">
      <c r="A234" s="17">
        <v>75</v>
      </c>
      <c r="B234" s="3" t="s">
        <v>42</v>
      </c>
      <c r="C234" s="2" t="s">
        <v>16</v>
      </c>
      <c r="D234" s="31">
        <v>2000</v>
      </c>
      <c r="E234" s="5">
        <v>0</v>
      </c>
      <c r="F234" s="5">
        <f t="shared" si="15"/>
        <v>0</v>
      </c>
    </row>
    <row r="235" spans="1:6" ht="36.75" customHeight="1" x14ac:dyDescent="0.25">
      <c r="A235" s="17">
        <v>76</v>
      </c>
      <c r="B235" s="3" t="s">
        <v>30</v>
      </c>
      <c r="C235" s="2" t="s">
        <v>8</v>
      </c>
      <c r="D235" s="24">
        <v>10</v>
      </c>
      <c r="E235" s="5">
        <v>0</v>
      </c>
      <c r="F235" s="5">
        <f t="shared" si="15"/>
        <v>0</v>
      </c>
    </row>
    <row r="236" spans="1:6" ht="27" customHeight="1" x14ac:dyDescent="0.25">
      <c r="A236" s="17">
        <v>77</v>
      </c>
      <c r="B236" s="3" t="s">
        <v>21</v>
      </c>
      <c r="C236" s="2" t="s">
        <v>15</v>
      </c>
      <c r="D236" s="24">
        <v>30</v>
      </c>
      <c r="E236" s="5">
        <v>0</v>
      </c>
      <c r="F236" s="5">
        <f t="shared" si="15"/>
        <v>0</v>
      </c>
    </row>
    <row r="237" spans="1:6" ht="27" customHeight="1" x14ac:dyDescent="0.25">
      <c r="A237" s="17">
        <v>78</v>
      </c>
      <c r="B237" s="3" t="s">
        <v>75</v>
      </c>
      <c r="C237" s="2" t="s">
        <v>15</v>
      </c>
      <c r="D237" s="24">
        <v>8</v>
      </c>
      <c r="E237" s="5">
        <v>0</v>
      </c>
      <c r="F237" s="5">
        <f t="shared" si="15"/>
        <v>0</v>
      </c>
    </row>
    <row r="238" spans="1:6" ht="24.75" customHeight="1" x14ac:dyDescent="0.25">
      <c r="A238" s="17">
        <v>79</v>
      </c>
      <c r="B238" s="3" t="s">
        <v>43</v>
      </c>
      <c r="C238" s="2" t="s">
        <v>16</v>
      </c>
      <c r="D238" s="31">
        <v>1500</v>
      </c>
      <c r="E238" s="5">
        <v>0</v>
      </c>
      <c r="F238" s="5">
        <f t="shared" si="15"/>
        <v>0</v>
      </c>
    </row>
    <row r="239" spans="1:6" ht="21.75" customHeight="1" x14ac:dyDescent="0.25">
      <c r="A239" s="17">
        <v>80</v>
      </c>
      <c r="B239" s="3" t="s">
        <v>69</v>
      </c>
      <c r="C239" s="2" t="s">
        <v>15</v>
      </c>
      <c r="D239" s="24">
        <v>20</v>
      </c>
      <c r="E239" s="5">
        <v>0</v>
      </c>
      <c r="F239" s="5">
        <f t="shared" si="15"/>
        <v>0</v>
      </c>
    </row>
    <row r="240" spans="1:6" ht="24.75" customHeight="1" x14ac:dyDescent="0.25">
      <c r="A240" s="17">
        <v>81</v>
      </c>
      <c r="B240" s="3" t="s">
        <v>44</v>
      </c>
      <c r="C240" s="2" t="s">
        <v>15</v>
      </c>
      <c r="D240" s="24">
        <v>15</v>
      </c>
      <c r="E240" s="5">
        <v>0</v>
      </c>
      <c r="F240" s="5">
        <f t="shared" si="15"/>
        <v>0</v>
      </c>
    </row>
    <row r="241" spans="1:6" ht="23.25" customHeight="1" x14ac:dyDescent="0.25">
      <c r="A241" s="17">
        <v>82</v>
      </c>
      <c r="B241" s="18" t="s">
        <v>31</v>
      </c>
      <c r="C241" s="17" t="s">
        <v>8</v>
      </c>
      <c r="D241" s="24">
        <v>10</v>
      </c>
      <c r="E241" s="5">
        <v>0</v>
      </c>
      <c r="F241" s="5">
        <f t="shared" si="15"/>
        <v>0</v>
      </c>
    </row>
    <row r="242" spans="1:6" ht="37.5" customHeight="1" x14ac:dyDescent="0.25">
      <c r="A242" s="17">
        <v>83</v>
      </c>
      <c r="B242" s="18" t="s">
        <v>71</v>
      </c>
      <c r="C242" s="17" t="s">
        <v>8</v>
      </c>
      <c r="D242" s="24">
        <v>500</v>
      </c>
      <c r="E242" s="5">
        <v>0</v>
      </c>
      <c r="F242" s="5">
        <f t="shared" si="15"/>
        <v>0</v>
      </c>
    </row>
    <row r="243" spans="1:6" ht="34.5" customHeight="1" x14ac:dyDescent="0.25">
      <c r="A243" s="17">
        <v>84</v>
      </c>
      <c r="B243" s="25" t="s">
        <v>27</v>
      </c>
      <c r="C243" s="17" t="s">
        <v>8</v>
      </c>
      <c r="D243" s="31">
        <v>2500</v>
      </c>
      <c r="E243" s="4">
        <v>0</v>
      </c>
      <c r="F243" s="5">
        <f>ROUND((D243*E243),2)</f>
        <v>0</v>
      </c>
    </row>
    <row r="244" spans="1:6" ht="35.25" customHeight="1" x14ac:dyDescent="0.25">
      <c r="A244" s="17">
        <v>85</v>
      </c>
      <c r="B244" s="26" t="s">
        <v>37</v>
      </c>
      <c r="C244" s="17" t="s">
        <v>8</v>
      </c>
      <c r="D244" s="24">
        <v>20</v>
      </c>
      <c r="E244" s="5">
        <v>0</v>
      </c>
      <c r="F244" s="5">
        <f>ROUND((D244*E244),2)</f>
        <v>0</v>
      </c>
    </row>
    <row r="245" spans="1:6" ht="21.95" customHeight="1" x14ac:dyDescent="0.25">
      <c r="A245" s="53" t="s">
        <v>58</v>
      </c>
      <c r="B245" s="54"/>
      <c r="C245" s="54"/>
      <c r="D245" s="54"/>
      <c r="E245" s="55"/>
      <c r="F245" s="19">
        <f>ROUND(SUM(F229:F244),2)</f>
        <v>0</v>
      </c>
    </row>
    <row r="246" spans="1:6" ht="21.95" customHeight="1" x14ac:dyDescent="0.25">
      <c r="A246" s="56" t="s">
        <v>67</v>
      </c>
      <c r="B246" s="57"/>
      <c r="C246" s="57"/>
      <c r="D246" s="57"/>
      <c r="E246" s="58"/>
      <c r="F246" s="20">
        <f>ROUND((F245*0.13),2)</f>
        <v>0</v>
      </c>
    </row>
    <row r="247" spans="1:6" ht="21.95" customHeight="1" x14ac:dyDescent="0.25">
      <c r="A247" s="53" t="s">
        <v>59</v>
      </c>
      <c r="B247" s="54"/>
      <c r="C247" s="54"/>
      <c r="D247" s="54"/>
      <c r="E247" s="55"/>
      <c r="F247" s="19">
        <f>ROUND((F245+F246),2)</f>
        <v>0</v>
      </c>
    </row>
    <row r="248" spans="1:6" ht="21.95" customHeight="1" x14ac:dyDescent="0.25">
      <c r="A248" s="10"/>
      <c r="B248" s="10"/>
      <c r="C248" s="10"/>
      <c r="D248" s="10"/>
      <c r="E248" s="10"/>
      <c r="F248" s="11"/>
    </row>
    <row r="249" spans="1:6" ht="21.95" customHeight="1" x14ac:dyDescent="0.25">
      <c r="A249" s="45" t="s">
        <v>130</v>
      </c>
      <c r="B249" s="46"/>
      <c r="C249" s="46"/>
      <c r="D249" s="46"/>
      <c r="E249" s="46"/>
      <c r="F249" s="47"/>
    </row>
    <row r="250" spans="1:6" ht="21.95" customHeight="1" x14ac:dyDescent="0.25">
      <c r="A250" s="60" t="s">
        <v>90</v>
      </c>
      <c r="B250" s="60"/>
      <c r="C250" s="60"/>
      <c r="D250" s="60"/>
      <c r="E250" s="60"/>
      <c r="F250" s="60"/>
    </row>
    <row r="251" spans="1:6" ht="30" x14ac:dyDescent="0.25">
      <c r="A251" s="16" t="s">
        <v>0</v>
      </c>
      <c r="B251" s="16" t="s">
        <v>1</v>
      </c>
      <c r="C251" s="16" t="s">
        <v>2</v>
      </c>
      <c r="D251" s="16" t="s">
        <v>3</v>
      </c>
      <c r="E251" s="16" t="s">
        <v>83</v>
      </c>
      <c r="F251" s="16" t="s">
        <v>76</v>
      </c>
    </row>
    <row r="252" spans="1:6" ht="38.25" customHeight="1" x14ac:dyDescent="0.25">
      <c r="A252" s="2">
        <v>86</v>
      </c>
      <c r="B252" s="3" t="s">
        <v>7</v>
      </c>
      <c r="C252" s="2" t="s">
        <v>8</v>
      </c>
      <c r="D252" s="2">
        <v>24</v>
      </c>
      <c r="E252" s="5">
        <v>0</v>
      </c>
      <c r="F252" s="5">
        <f t="shared" ref="F252:F258" si="16">ROUND((D252*E252),2)</f>
        <v>0</v>
      </c>
    </row>
    <row r="253" spans="1:6" ht="32.25" customHeight="1" x14ac:dyDescent="0.25">
      <c r="A253" s="2">
        <v>87</v>
      </c>
      <c r="B253" s="3" t="s">
        <v>22</v>
      </c>
      <c r="C253" s="2" t="s">
        <v>15</v>
      </c>
      <c r="D253" s="2">
        <v>10</v>
      </c>
      <c r="E253" s="5">
        <v>0</v>
      </c>
      <c r="F253" s="5">
        <f t="shared" si="16"/>
        <v>0</v>
      </c>
    </row>
    <row r="254" spans="1:6" ht="39" customHeight="1" x14ac:dyDescent="0.25">
      <c r="A254" s="2">
        <v>88</v>
      </c>
      <c r="B254" s="3" t="s">
        <v>9</v>
      </c>
      <c r="C254" s="2" t="s">
        <v>8</v>
      </c>
      <c r="D254" s="2">
        <v>24</v>
      </c>
      <c r="E254" s="5">
        <v>0</v>
      </c>
      <c r="F254" s="5">
        <f t="shared" si="16"/>
        <v>0</v>
      </c>
    </row>
    <row r="255" spans="1:6" ht="29.25" customHeight="1" x14ac:dyDescent="0.25">
      <c r="A255" s="2">
        <v>89</v>
      </c>
      <c r="B255" s="3" t="s">
        <v>12</v>
      </c>
      <c r="C255" s="2" t="s">
        <v>13</v>
      </c>
      <c r="D255" s="2">
        <v>150</v>
      </c>
      <c r="E255" s="5">
        <v>0</v>
      </c>
      <c r="F255" s="5">
        <f t="shared" si="16"/>
        <v>0</v>
      </c>
    </row>
    <row r="256" spans="1:6" ht="28.5" customHeight="1" x14ac:dyDescent="0.25">
      <c r="A256" s="2">
        <v>90</v>
      </c>
      <c r="B256" s="3" t="s">
        <v>5</v>
      </c>
      <c r="C256" s="2" t="s">
        <v>6</v>
      </c>
      <c r="D256" s="2">
        <v>12</v>
      </c>
      <c r="E256" s="5">
        <v>0</v>
      </c>
      <c r="F256" s="5">
        <f t="shared" si="16"/>
        <v>0</v>
      </c>
    </row>
    <row r="257" spans="1:6" ht="27" customHeight="1" x14ac:dyDescent="0.25">
      <c r="A257" s="2">
        <v>91</v>
      </c>
      <c r="B257" s="3" t="s">
        <v>41</v>
      </c>
      <c r="C257" s="2" t="s">
        <v>15</v>
      </c>
      <c r="D257" s="2">
        <v>10</v>
      </c>
      <c r="E257" s="5">
        <v>0</v>
      </c>
      <c r="F257" s="5">
        <f t="shared" si="16"/>
        <v>0</v>
      </c>
    </row>
    <row r="258" spans="1:6" ht="27.75" customHeight="1" x14ac:dyDescent="0.25">
      <c r="A258" s="2">
        <v>92</v>
      </c>
      <c r="B258" s="3" t="s">
        <v>11</v>
      </c>
      <c r="C258" s="2" t="s">
        <v>15</v>
      </c>
      <c r="D258" s="2">
        <v>8</v>
      </c>
      <c r="E258" s="5">
        <v>0</v>
      </c>
      <c r="F258" s="5">
        <f t="shared" si="16"/>
        <v>0</v>
      </c>
    </row>
    <row r="259" spans="1:6" ht="21.95" customHeight="1" x14ac:dyDescent="0.25">
      <c r="A259" s="38" t="s">
        <v>91</v>
      </c>
      <c r="B259" s="39"/>
      <c r="C259" s="39"/>
      <c r="D259" s="39"/>
      <c r="E259" s="40"/>
      <c r="F259" s="7">
        <f>ROUND(SUM(F252:F258),2)</f>
        <v>0</v>
      </c>
    </row>
    <row r="260" spans="1:6" ht="21.95" customHeight="1" x14ac:dyDescent="0.25">
      <c r="A260" s="42" t="s">
        <v>67</v>
      </c>
      <c r="B260" s="43"/>
      <c r="C260" s="43"/>
      <c r="D260" s="43"/>
      <c r="E260" s="44"/>
      <c r="F260" s="4">
        <f>ROUND((F259*0.13),2)</f>
        <v>0</v>
      </c>
    </row>
    <row r="261" spans="1:6" ht="21.95" customHeight="1" x14ac:dyDescent="0.25">
      <c r="A261" s="38" t="s">
        <v>92</v>
      </c>
      <c r="B261" s="39"/>
      <c r="C261" s="39"/>
      <c r="D261" s="39"/>
      <c r="E261" s="40"/>
      <c r="F261" s="7">
        <f>ROUND((F259+F260),2)</f>
        <v>0</v>
      </c>
    </row>
    <row r="262" spans="1:6" ht="21.95" customHeight="1" x14ac:dyDescent="0.25">
      <c r="A262" s="22"/>
      <c r="B262" s="22"/>
      <c r="C262" s="22"/>
      <c r="D262" s="22"/>
      <c r="E262" s="22"/>
      <c r="F262" s="23"/>
    </row>
    <row r="263" spans="1:6" ht="21.95" customHeight="1" x14ac:dyDescent="0.25">
      <c r="A263" s="60" t="s">
        <v>119</v>
      </c>
      <c r="B263" s="60"/>
      <c r="C263" s="60"/>
      <c r="D263" s="60"/>
      <c r="E263" s="60"/>
      <c r="F263" s="60"/>
    </row>
    <row r="264" spans="1:6" ht="30" x14ac:dyDescent="0.25">
      <c r="A264" s="32" t="s">
        <v>0</v>
      </c>
      <c r="B264" s="32" t="s">
        <v>1</v>
      </c>
      <c r="C264" s="32" t="s">
        <v>2</v>
      </c>
      <c r="D264" s="32" t="s">
        <v>3</v>
      </c>
      <c r="E264" s="32" t="s">
        <v>83</v>
      </c>
      <c r="F264" s="32" t="s">
        <v>76</v>
      </c>
    </row>
    <row r="265" spans="1:6" ht="30" x14ac:dyDescent="0.25">
      <c r="A265" s="2">
        <v>93</v>
      </c>
      <c r="B265" s="3" t="s">
        <v>93</v>
      </c>
      <c r="C265" s="2" t="s">
        <v>89</v>
      </c>
      <c r="D265" s="2">
        <v>2</v>
      </c>
      <c r="E265" s="5">
        <v>0</v>
      </c>
      <c r="F265" s="5">
        <f t="shared" ref="F265" si="17">ROUND((D265*E265),2)</f>
        <v>0</v>
      </c>
    </row>
    <row r="266" spans="1:6" ht="21.95" customHeight="1" x14ac:dyDescent="0.25">
      <c r="A266" s="38" t="s">
        <v>94</v>
      </c>
      <c r="B266" s="39"/>
      <c r="C266" s="39"/>
      <c r="D266" s="39"/>
      <c r="E266" s="40"/>
      <c r="F266" s="7">
        <f>ROUND(SUM(F265:F265),2)</f>
        <v>0</v>
      </c>
    </row>
    <row r="267" spans="1:6" ht="21.95" customHeight="1" x14ac:dyDescent="0.25">
      <c r="A267" s="42" t="s">
        <v>10</v>
      </c>
      <c r="B267" s="43"/>
      <c r="C267" s="43"/>
      <c r="D267" s="43"/>
      <c r="E267" s="44"/>
      <c r="F267" s="4">
        <f>ROUND((F266*0.24),2)</f>
        <v>0</v>
      </c>
    </row>
    <row r="268" spans="1:6" ht="21.95" customHeight="1" x14ac:dyDescent="0.25">
      <c r="A268" s="38" t="s">
        <v>95</v>
      </c>
      <c r="B268" s="39"/>
      <c r="C268" s="39"/>
      <c r="D268" s="39"/>
      <c r="E268" s="40"/>
      <c r="F268" s="7">
        <f>ROUND((F266+F267),2)</f>
        <v>0</v>
      </c>
    </row>
    <row r="269" spans="1:6" ht="21.95" customHeight="1" x14ac:dyDescent="0.25">
      <c r="A269" s="22"/>
      <c r="B269" s="22"/>
      <c r="C269" s="22"/>
      <c r="D269" s="22"/>
      <c r="E269" s="22"/>
      <c r="F269" s="23"/>
    </row>
    <row r="270" spans="1:6" ht="21.95" customHeight="1" x14ac:dyDescent="0.25">
      <c r="A270" s="38" t="s">
        <v>80</v>
      </c>
      <c r="B270" s="39"/>
      <c r="C270" s="39"/>
      <c r="D270" s="39"/>
      <c r="E270" s="40"/>
      <c r="F270" s="7">
        <f>F259+F266</f>
        <v>0</v>
      </c>
    </row>
    <row r="271" spans="1:6" ht="21.95" customHeight="1" x14ac:dyDescent="0.25">
      <c r="A271" s="42" t="s">
        <v>67</v>
      </c>
      <c r="B271" s="43"/>
      <c r="C271" s="43"/>
      <c r="D271" s="43"/>
      <c r="E271" s="44"/>
      <c r="F271" s="7">
        <f>F260</f>
        <v>0</v>
      </c>
    </row>
    <row r="272" spans="1:6" ht="21.95" customHeight="1" x14ac:dyDescent="0.25">
      <c r="A272" s="42" t="s">
        <v>10</v>
      </c>
      <c r="B272" s="43"/>
      <c r="C272" s="43"/>
      <c r="D272" s="43"/>
      <c r="E272" s="44"/>
      <c r="F272" s="4">
        <f>F267</f>
        <v>0</v>
      </c>
    </row>
    <row r="273" spans="1:12" ht="21.95" customHeight="1" x14ac:dyDescent="0.25">
      <c r="A273" s="38" t="s">
        <v>81</v>
      </c>
      <c r="B273" s="39"/>
      <c r="C273" s="39"/>
      <c r="D273" s="39"/>
      <c r="E273" s="40"/>
      <c r="F273" s="7">
        <f>F261+F268</f>
        <v>0</v>
      </c>
    </row>
    <row r="274" spans="1:12" ht="21.95" customHeight="1" x14ac:dyDescent="0.25">
      <c r="A274" s="10"/>
      <c r="B274" s="10"/>
      <c r="C274" s="10"/>
      <c r="D274" s="10"/>
      <c r="E274" s="10"/>
      <c r="F274" s="11"/>
    </row>
    <row r="275" spans="1:12" ht="21.95" customHeight="1" x14ac:dyDescent="0.25">
      <c r="A275" s="53" t="s">
        <v>56</v>
      </c>
      <c r="B275" s="54"/>
      <c r="C275" s="54"/>
      <c r="D275" s="54"/>
      <c r="E275" s="55"/>
      <c r="F275" s="19">
        <f>F245+F270</f>
        <v>0</v>
      </c>
    </row>
    <row r="276" spans="1:12" ht="21.95" customHeight="1" x14ac:dyDescent="0.25">
      <c r="A276" s="56" t="s">
        <v>77</v>
      </c>
      <c r="B276" s="57"/>
      <c r="C276" s="57"/>
      <c r="D276" s="57"/>
      <c r="E276" s="58"/>
      <c r="F276" s="19">
        <f>F246+F271</f>
        <v>0</v>
      </c>
    </row>
    <row r="277" spans="1:12" ht="21.95" customHeight="1" x14ac:dyDescent="0.25">
      <c r="A277" s="56" t="s">
        <v>78</v>
      </c>
      <c r="B277" s="57"/>
      <c r="C277" s="57"/>
      <c r="D277" s="57"/>
      <c r="E277" s="58"/>
      <c r="F277" s="20">
        <f>F272</f>
        <v>0</v>
      </c>
    </row>
    <row r="278" spans="1:12" ht="21.95" customHeight="1" x14ac:dyDescent="0.25">
      <c r="A278" s="53" t="s">
        <v>57</v>
      </c>
      <c r="B278" s="54"/>
      <c r="C278" s="54"/>
      <c r="D278" s="54"/>
      <c r="E278" s="55"/>
      <c r="F278" s="19">
        <f>F247+F273</f>
        <v>0</v>
      </c>
    </row>
    <row r="279" spans="1:12" ht="21.95" customHeight="1" x14ac:dyDescent="0.25">
      <c r="A279" s="10"/>
      <c r="B279" s="10"/>
      <c r="C279" s="10"/>
      <c r="D279" s="10"/>
      <c r="E279" s="10"/>
      <c r="F279" s="11"/>
    </row>
    <row r="280" spans="1:12" ht="37.5" customHeight="1" x14ac:dyDescent="0.25">
      <c r="A280" s="62" t="s">
        <v>136</v>
      </c>
      <c r="B280" s="63"/>
      <c r="C280" s="63"/>
      <c r="D280" s="63"/>
      <c r="E280" s="63"/>
      <c r="F280" s="64"/>
    </row>
    <row r="281" spans="1:12" ht="30" x14ac:dyDescent="0.25">
      <c r="A281" s="16" t="s">
        <v>0</v>
      </c>
      <c r="B281" s="16" t="s">
        <v>1</v>
      </c>
      <c r="C281" s="16" t="s">
        <v>2</v>
      </c>
      <c r="D281" s="16" t="s">
        <v>3</v>
      </c>
      <c r="E281" s="16" t="s">
        <v>83</v>
      </c>
      <c r="F281" s="16" t="s">
        <v>76</v>
      </c>
    </row>
    <row r="282" spans="1:12" ht="63" customHeight="1" x14ac:dyDescent="0.25">
      <c r="A282" s="27">
        <v>94</v>
      </c>
      <c r="B282" s="18" t="s">
        <v>25</v>
      </c>
      <c r="C282" s="28" t="s">
        <v>15</v>
      </c>
      <c r="D282" s="17">
        <v>30</v>
      </c>
      <c r="E282" s="5">
        <v>0</v>
      </c>
      <c r="F282" s="5">
        <f>ROUND((D282*E282),2)</f>
        <v>0</v>
      </c>
    </row>
    <row r="283" spans="1:12" ht="47.25" customHeight="1" x14ac:dyDescent="0.25">
      <c r="A283" s="29">
        <v>95</v>
      </c>
      <c r="B283" s="26" t="s">
        <v>26</v>
      </c>
      <c r="C283" s="34" t="s">
        <v>114</v>
      </c>
      <c r="D283" s="17">
        <v>4</v>
      </c>
      <c r="E283" s="5">
        <v>0</v>
      </c>
      <c r="F283" s="5">
        <f t="shared" ref="F283:F285" si="18">ROUND((D283*E283),2)</f>
        <v>0</v>
      </c>
    </row>
    <row r="284" spans="1:12" ht="35.25" customHeight="1" x14ac:dyDescent="0.25">
      <c r="A284" s="27">
        <v>96</v>
      </c>
      <c r="B284" s="18" t="s">
        <v>70</v>
      </c>
      <c r="C284" s="17" t="s">
        <v>16</v>
      </c>
      <c r="D284" s="17">
        <v>1000</v>
      </c>
      <c r="E284" s="5">
        <v>0</v>
      </c>
      <c r="F284" s="5">
        <f t="shared" si="18"/>
        <v>0</v>
      </c>
    </row>
    <row r="285" spans="1:12" ht="31.5" customHeight="1" x14ac:dyDescent="0.25">
      <c r="A285" s="29">
        <v>97</v>
      </c>
      <c r="B285" s="18" t="s">
        <v>22</v>
      </c>
      <c r="C285" s="17" t="s">
        <v>15</v>
      </c>
      <c r="D285" s="17">
        <v>15</v>
      </c>
      <c r="E285" s="5">
        <v>0</v>
      </c>
      <c r="F285" s="5">
        <f t="shared" si="18"/>
        <v>0</v>
      </c>
      <c r="L285" s="1" t="s">
        <v>88</v>
      </c>
    </row>
    <row r="286" spans="1:12" ht="38.25" customHeight="1" x14ac:dyDescent="0.25">
      <c r="A286" s="27">
        <v>98</v>
      </c>
      <c r="B286" s="18" t="s">
        <v>27</v>
      </c>
      <c r="C286" s="17" t="s">
        <v>16</v>
      </c>
      <c r="D286" s="17">
        <v>5000</v>
      </c>
      <c r="E286" s="4">
        <v>0</v>
      </c>
      <c r="F286" s="4">
        <f>ROUND((D286*E286),2)</f>
        <v>0</v>
      </c>
    </row>
    <row r="287" spans="1:12" ht="22.5" customHeight="1" x14ac:dyDescent="0.25">
      <c r="A287" s="53" t="s">
        <v>137</v>
      </c>
      <c r="B287" s="54"/>
      <c r="C287" s="54"/>
      <c r="D287" s="54"/>
      <c r="E287" s="55"/>
      <c r="F287" s="19">
        <f>ROUND(SUM(F282:F286),2)</f>
        <v>0</v>
      </c>
    </row>
    <row r="288" spans="1:12" ht="22.5" customHeight="1" x14ac:dyDescent="0.25">
      <c r="A288" s="56" t="s">
        <v>67</v>
      </c>
      <c r="B288" s="57"/>
      <c r="C288" s="57"/>
      <c r="D288" s="57"/>
      <c r="E288" s="58"/>
      <c r="F288" s="20">
        <f>ROUND((F287*0.13),2)</f>
        <v>0</v>
      </c>
    </row>
    <row r="289" spans="1:6" ht="22.5" customHeight="1" x14ac:dyDescent="0.25">
      <c r="A289" s="53" t="s">
        <v>45</v>
      </c>
      <c r="B289" s="54"/>
      <c r="C289" s="54"/>
      <c r="D289" s="54"/>
      <c r="E289" s="55"/>
      <c r="F289" s="19">
        <f>ROUND((F287+F288),2)</f>
        <v>0</v>
      </c>
    </row>
    <row r="290" spans="1:6" ht="22.5" customHeight="1" x14ac:dyDescent="0.25">
      <c r="A290" s="8"/>
      <c r="B290" s="9"/>
      <c r="C290" s="8"/>
      <c r="D290" s="10"/>
      <c r="E290" s="10"/>
      <c r="F290" s="30"/>
    </row>
    <row r="291" spans="1:6" ht="22.5" customHeight="1" x14ac:dyDescent="0.25">
      <c r="A291" s="53" t="s">
        <v>63</v>
      </c>
      <c r="B291" s="54"/>
      <c r="C291" s="54"/>
      <c r="D291" s="54"/>
      <c r="E291" s="55"/>
      <c r="F291" s="19">
        <f>ROUND((F31+F87+F110+F169+F221+F275+F287),2)</f>
        <v>0</v>
      </c>
    </row>
    <row r="292" spans="1:6" ht="22.5" customHeight="1" x14ac:dyDescent="0.25">
      <c r="A292" s="56" t="s">
        <v>77</v>
      </c>
      <c r="B292" s="57"/>
      <c r="C292" s="57"/>
      <c r="D292" s="57"/>
      <c r="E292" s="58"/>
      <c r="F292" s="19">
        <f>ROUND((F32+F88+F111+F170+F222+F276+F288),2)</f>
        <v>0</v>
      </c>
    </row>
    <row r="293" spans="1:6" ht="22.5" customHeight="1" x14ac:dyDescent="0.25">
      <c r="A293" s="56" t="s">
        <v>78</v>
      </c>
      <c r="B293" s="57"/>
      <c r="C293" s="57"/>
      <c r="D293" s="57"/>
      <c r="E293" s="58"/>
      <c r="F293" s="20">
        <f>ROUND((F33+F89+F112+F171+F223+F277),2)</f>
        <v>0</v>
      </c>
    </row>
    <row r="294" spans="1:6" ht="22.5" customHeight="1" x14ac:dyDescent="0.25">
      <c r="A294" s="53" t="s">
        <v>64</v>
      </c>
      <c r="B294" s="54"/>
      <c r="C294" s="54"/>
      <c r="D294" s="54"/>
      <c r="E294" s="55"/>
      <c r="F294" s="19">
        <f>ROUND((F34+F90+F113+F172+F224+F278+F289),2)</f>
        <v>0</v>
      </c>
    </row>
    <row r="296" spans="1:6" ht="33.75" customHeight="1" x14ac:dyDescent="0.25">
      <c r="A296" s="36" t="s">
        <v>141</v>
      </c>
      <c r="B296" s="36"/>
      <c r="C296" s="36"/>
      <c r="D296" s="36"/>
      <c r="E296" s="36"/>
      <c r="F296" s="36"/>
    </row>
    <row r="297" spans="1:6" x14ac:dyDescent="0.25">
      <c r="E297" s="37" t="s">
        <v>142</v>
      </c>
      <c r="F297" s="37"/>
    </row>
    <row r="300" spans="1:6" x14ac:dyDescent="0.25">
      <c r="E300" s="37" t="s">
        <v>143</v>
      </c>
      <c r="F300" s="37"/>
    </row>
  </sheetData>
  <mergeCells count="149">
    <mergeCell ref="A292:E292"/>
    <mergeCell ref="A293:E293"/>
    <mergeCell ref="A294:E294"/>
    <mergeCell ref="A287:E287"/>
    <mergeCell ref="A288:E288"/>
    <mergeCell ref="A289:E289"/>
    <mergeCell ref="A291:E291"/>
    <mergeCell ref="A273:E273"/>
    <mergeCell ref="A275:E275"/>
    <mergeCell ref="A276:E276"/>
    <mergeCell ref="A277:E277"/>
    <mergeCell ref="A278:E278"/>
    <mergeCell ref="A280:F280"/>
    <mergeCell ref="A266:E266"/>
    <mergeCell ref="A267:E267"/>
    <mergeCell ref="A268:E268"/>
    <mergeCell ref="A270:E270"/>
    <mergeCell ref="A271:E271"/>
    <mergeCell ref="A272:E272"/>
    <mergeCell ref="A259:E259"/>
    <mergeCell ref="A260:E260"/>
    <mergeCell ref="A261:E261"/>
    <mergeCell ref="A263:F263"/>
    <mergeCell ref="A247:E247"/>
    <mergeCell ref="A249:F249"/>
    <mergeCell ref="A250:F250"/>
    <mergeCell ref="A226:F226"/>
    <mergeCell ref="A227:F227"/>
    <mergeCell ref="A245:E245"/>
    <mergeCell ref="A246:E246"/>
    <mergeCell ref="A219:E219"/>
    <mergeCell ref="A221:E221"/>
    <mergeCell ref="A222:E222"/>
    <mergeCell ref="A223:E223"/>
    <mergeCell ref="A224:E224"/>
    <mergeCell ref="A225:F225"/>
    <mergeCell ref="A212:E212"/>
    <mergeCell ref="A213:E213"/>
    <mergeCell ref="A214:E214"/>
    <mergeCell ref="A216:E216"/>
    <mergeCell ref="A217:E217"/>
    <mergeCell ref="A218:E218"/>
    <mergeCell ref="A205:E205"/>
    <mergeCell ref="A206:E206"/>
    <mergeCell ref="A207:E207"/>
    <mergeCell ref="A209:F209"/>
    <mergeCell ref="A194:E194"/>
    <mergeCell ref="A196:F196"/>
    <mergeCell ref="A197:F197"/>
    <mergeCell ref="A187:E187"/>
    <mergeCell ref="A188:E188"/>
    <mergeCell ref="A189:E189"/>
    <mergeCell ref="A191:E191"/>
    <mergeCell ref="A192:E192"/>
    <mergeCell ref="A193:E193"/>
    <mergeCell ref="A181:E181"/>
    <mergeCell ref="A182:E182"/>
    <mergeCell ref="A184:F184"/>
    <mergeCell ref="A172:E172"/>
    <mergeCell ref="A174:F174"/>
    <mergeCell ref="A175:F175"/>
    <mergeCell ref="A176:F176"/>
    <mergeCell ref="A165:E165"/>
    <mergeCell ref="A166:E166"/>
    <mergeCell ref="A167:E167"/>
    <mergeCell ref="A169:E169"/>
    <mergeCell ref="A170:E170"/>
    <mergeCell ref="A171:E171"/>
    <mergeCell ref="A151:E151"/>
    <mergeCell ref="A152:E152"/>
    <mergeCell ref="A154:F154"/>
    <mergeCell ref="A138:E138"/>
    <mergeCell ref="A139:E139"/>
    <mergeCell ref="A140:E140"/>
    <mergeCell ref="A141:E141"/>
    <mergeCell ref="A143:F143"/>
    <mergeCell ref="A180:E180"/>
    <mergeCell ref="A135:E135"/>
    <mergeCell ref="A136:E136"/>
    <mergeCell ref="A117:F117"/>
    <mergeCell ref="A127:E127"/>
    <mergeCell ref="A128:E128"/>
    <mergeCell ref="A129:E129"/>
    <mergeCell ref="A115:F115"/>
    <mergeCell ref="A116:F116"/>
    <mergeCell ref="A150:E150"/>
    <mergeCell ref="A113:E113"/>
    <mergeCell ref="A106:E106"/>
    <mergeCell ref="A107:E107"/>
    <mergeCell ref="A108:E108"/>
    <mergeCell ref="A110:E110"/>
    <mergeCell ref="A111:E111"/>
    <mergeCell ref="A112:E112"/>
    <mergeCell ref="A131:F131"/>
    <mergeCell ref="A134:E134"/>
    <mergeCell ref="A99:E99"/>
    <mergeCell ref="A100:E100"/>
    <mergeCell ref="A101:E101"/>
    <mergeCell ref="A103:F103"/>
    <mergeCell ref="A92:F92"/>
    <mergeCell ref="A93:F93"/>
    <mergeCell ref="A85:E85"/>
    <mergeCell ref="A87:E87"/>
    <mergeCell ref="A88:E88"/>
    <mergeCell ref="A89:E89"/>
    <mergeCell ref="A90:E90"/>
    <mergeCell ref="A91:F91"/>
    <mergeCell ref="A73:F73"/>
    <mergeCell ref="A83:E83"/>
    <mergeCell ref="A84:E84"/>
    <mergeCell ref="A64:E64"/>
    <mergeCell ref="A65:E65"/>
    <mergeCell ref="A66:E66"/>
    <mergeCell ref="A68:E68"/>
    <mergeCell ref="A69:E69"/>
    <mergeCell ref="A70:E70"/>
    <mergeCell ref="A58:E58"/>
    <mergeCell ref="A59:E59"/>
    <mergeCell ref="A61:F61"/>
    <mergeCell ref="A48:E48"/>
    <mergeCell ref="A49:E49"/>
    <mergeCell ref="A50:E50"/>
    <mergeCell ref="A51:F51"/>
    <mergeCell ref="A52:F52"/>
    <mergeCell ref="A71:E71"/>
    <mergeCell ref="A296:F296"/>
    <mergeCell ref="E297:F297"/>
    <mergeCell ref="E300:F300"/>
    <mergeCell ref="A13:E13"/>
    <mergeCell ref="A15:F15"/>
    <mergeCell ref="A20:E20"/>
    <mergeCell ref="A21:E21"/>
    <mergeCell ref="A1:F1"/>
    <mergeCell ref="A2:F2"/>
    <mergeCell ref="A11:E11"/>
    <mergeCell ref="A12:E12"/>
    <mergeCell ref="A37:F37"/>
    <mergeCell ref="A38:F38"/>
    <mergeCell ref="A29:E29"/>
    <mergeCell ref="A31:E31"/>
    <mergeCell ref="A32:E32"/>
    <mergeCell ref="A33:E33"/>
    <mergeCell ref="A34:E34"/>
    <mergeCell ref="A36:F36"/>
    <mergeCell ref="A22:E22"/>
    <mergeCell ref="A24:F24"/>
    <mergeCell ref="A27:E27"/>
    <mergeCell ref="A28:E28"/>
    <mergeCell ref="A57:E57"/>
  </mergeCells>
  <printOptions horizontalCentered="1"/>
  <pageMargins left="0.19685039370078741" right="0" top="0.55118110236220474" bottom="0.55118110236220474" header="0.31496062992125984" footer="0.31496062992125984"/>
  <pageSetup paperSize="9" orientation="portrait" r:id="rId1"/>
  <ignoredErrors>
    <ignoredError sqref="F1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Έντυπο Οικ Προσφοράς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2025-09-09T06:16:51Z</dcterms:modified>
</cp:coreProperties>
</file>