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filterPrivacy="1" defaultThemeVersion="124226"/>
  <xr:revisionPtr revIDLastSave="0" documentId="13_ncr:1_{75C43336-DB29-4992-BB8D-9737638A2A20}" xr6:coauthVersionLast="36" xr6:coauthVersionMax="47" xr10:uidLastSave="{00000000-0000-0000-0000-000000000000}"/>
  <bookViews>
    <workbookView showHorizontalScroll="0" showVerticalScroll="0" showSheetTabs="0" xWindow="0" yWindow="0" windowWidth="20490" windowHeight="7425" activeTab="1" xr2:uid="{00000000-000D-0000-FFFF-FFFF00000000}"/>
  </bookViews>
  <sheets>
    <sheet name="Γράφημα1" sheetId="19" r:id="rId1"/>
    <sheet name="Έντυπο Οικ Προσφοράς" sheetId="18" r:id="rId2"/>
  </sheets>
  <definedNames>
    <definedName name="_GoBack" localSheetId="1">'Έντυπο Οικ Προσφοράς'!#REF!</definedName>
  </definedName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115" i="18" l="1"/>
  <c r="F114" i="18" l="1"/>
  <c r="F116" i="18" s="1"/>
  <c r="F107" i="18"/>
  <c r="F106" i="18"/>
  <c r="F105" i="18"/>
  <c r="F104" i="18"/>
  <c r="F97" i="18"/>
  <c r="F96" i="18"/>
  <c r="F95" i="18"/>
  <c r="F88" i="18"/>
  <c r="F87" i="18"/>
  <c r="F86" i="18"/>
  <c r="F85" i="18"/>
  <c r="F84" i="18"/>
  <c r="F83" i="18"/>
  <c r="F82" i="18"/>
  <c r="F81" i="18"/>
  <c r="F98" i="18" l="1"/>
  <c r="F99" i="18" s="1"/>
  <c r="F100" i="18" s="1"/>
  <c r="F89" i="18"/>
  <c r="F117" i="18"/>
  <c r="F118" i="18" s="1"/>
  <c r="F108" i="18"/>
  <c r="F54" i="18"/>
  <c r="F120" i="18" l="1"/>
  <c r="F121" i="18" s="1"/>
  <c r="F122" i="18" s="1"/>
  <c r="F109" i="18"/>
  <c r="F110" i="18" s="1"/>
  <c r="F90" i="18"/>
  <c r="F91" i="18" s="1"/>
  <c r="F21" i="18"/>
  <c r="F20" i="18"/>
  <c r="F17" i="18"/>
  <c r="F68" i="18" l="1"/>
  <c r="F67" i="18"/>
  <c r="F66" i="18"/>
  <c r="F65" i="18"/>
  <c r="F64" i="18"/>
  <c r="F63" i="18"/>
  <c r="F56" i="18"/>
  <c r="F55" i="18"/>
  <c r="F47" i="18"/>
  <c r="F46" i="18"/>
  <c r="F45" i="18"/>
  <c r="F44" i="18"/>
  <c r="F43" i="18"/>
  <c r="F36" i="18"/>
  <c r="F19" i="18"/>
  <c r="F35" i="18"/>
  <c r="F34" i="18"/>
  <c r="F33" i="18"/>
  <c r="F32" i="18"/>
  <c r="F31" i="18"/>
  <c r="F30" i="18"/>
  <c r="F29" i="18"/>
  <c r="F28" i="18"/>
  <c r="F18" i="18"/>
  <c r="F16" i="18"/>
  <c r="F15" i="18"/>
  <c r="F14" i="18"/>
  <c r="F13" i="18"/>
  <c r="F12" i="18"/>
  <c r="F11" i="18"/>
  <c r="F10" i="18"/>
  <c r="F9" i="18"/>
  <c r="F57" i="18" l="1"/>
  <c r="F58" i="18" s="1"/>
  <c r="F59" i="18" s="1"/>
  <c r="F22" i="18"/>
  <c r="F23" i="18" s="1"/>
  <c r="F24" i="18" s="1"/>
  <c r="F69" i="18"/>
  <c r="F70" i="18" s="1"/>
  <c r="F71" i="18" s="1"/>
  <c r="F48" i="18"/>
  <c r="F37" i="18"/>
  <c r="F49" i="18"/>
  <c r="F50" i="18" s="1"/>
  <c r="F38" i="18" l="1"/>
  <c r="F39" i="18" s="1"/>
  <c r="F73" i="18"/>
  <c r="F74" i="18" l="1"/>
  <c r="F126" i="18" s="1"/>
  <c r="F125" i="18"/>
  <c r="F127" i="18" l="1"/>
  <c r="F75" i="18"/>
</calcChain>
</file>

<file path=xl/sharedStrings.xml><?xml version="1.0" encoding="utf-8"?>
<sst xmlns="http://schemas.openxmlformats.org/spreadsheetml/2006/main" count="210" uniqueCount="93">
  <si>
    <t>α/α</t>
  </si>
  <si>
    <t>Περιγραφή</t>
  </si>
  <si>
    <t>Φ.Π.Α. 24%</t>
  </si>
  <si>
    <t>τεμάχιο</t>
  </si>
  <si>
    <t>Μονάδα μέτρησης</t>
  </si>
  <si>
    <t>Σύνολο Φ.Π.Α.</t>
  </si>
  <si>
    <t>Σύνολο 1ης Ομάδας</t>
  </si>
  <si>
    <t>Σύνολο 2ης Ομάδας</t>
  </si>
  <si>
    <t xml:space="preserve">Γενικό Σύνολο 2ης Ομάδας </t>
  </si>
  <si>
    <t>Γενικό Σύνολο 1ης Ομάδας</t>
  </si>
  <si>
    <t>Γενικό Σύνολο Α΄ Υποομάδας</t>
  </si>
  <si>
    <t>Γενικό Σύνολο Β΄ Υποομάδας</t>
  </si>
  <si>
    <t>Γενικό Σύνολο Γ΄ Υποομάδας</t>
  </si>
  <si>
    <t>Γενικό Σύνολο Δ΄ Υποομάδας</t>
  </si>
  <si>
    <t>Γενικό Σύνολο Ε΄ Υποομάδας</t>
  </si>
  <si>
    <t>Ποσότητα</t>
  </si>
  <si>
    <t>Σύνολο Β΄ υποομάδας</t>
  </si>
  <si>
    <t>Σύνολο Α΄ υποομάδας</t>
  </si>
  <si>
    <t>Σύνολο Γ΄ υποομάδας</t>
  </si>
  <si>
    <t>Σύνολο Δ΄ υποομάδας</t>
  </si>
  <si>
    <t>Σύνολο Ε΄ υποομάδας</t>
  </si>
  <si>
    <t>Καφέ φάκελοι διαστάσεων 41 εκ Χ 31 εκ, χωρίς παράθυρο</t>
  </si>
  <si>
    <t>Α΄ Υποομάδα:  Γραφείο Τύπου και Δημοσίων Σχέσεων</t>
  </si>
  <si>
    <t xml:space="preserve">Κάρτα Ιατρείου Μητρικού Θηλασμού-Βρεφικής Βιβλιοθήκης, σε χαρτί velvet βάρους 300 gr, εκτύπωση μιας όψης, σε 4 χρώματα, διαστάσεων περίπου πλάτους 10 εκ. και ύψους: 15 εκ., η οποία θα φέρει το λογότυπο του Δήμου Ιλίου-Κοινωνικής Υπηρεσίας.  </t>
  </si>
  <si>
    <t xml:space="preserve">Έντυπα/Προσκλήσεις, μονόφυλλα σε χαρτί βέλβετ βάρους 300γρ., 2 όψεων (ίδια ή διαφορετική μακέτα σε κάθε όψη), διαστάσεων έως 15 εκ Χ 21 εκ σε 4 χρώματα (έως 60 διαφορετικές εκτυπώσεις) </t>
  </si>
  <si>
    <t xml:space="preserve">Έντυπα/Προσκλήσεις,  κλειστές σε χαρτί βέλβετ βάρους 300γρ., 4 σελίδων διαστάσεων, 14 εκ Χ 21 εκ σε 4 χρώματα (έως 3 διαφορετικές εκτυπώσεις)   </t>
  </si>
  <si>
    <t xml:space="preserve">Έντυπα μονόφυλλα σε χαρτί βέλβετ βάρους 170 γρ., διαστάσεων  έως 17 εκ Χ 24 εκ, δύο όψεων (ίδια ή διαφορετική μακέτα σε κάθε όψη), σε 4 χρώματα (έως 10 διαφορετικές εκτυπώσεις)  </t>
  </si>
  <si>
    <t>Αναμνηστικό Δίπλωμα σε χαρτί βέλβετ βάρους 170 γρ, διαστάσεων Α4 σε τέσσερα χρώματα (έως 4 διαφορετικές ή ίδιες εκτυπώσεις)</t>
  </si>
  <si>
    <t>Λάβαρο από μουσαμά PVC 450 γραμμαρίων με μανίκια στο επάνω μέρος, με σωλήνα και σχοινί στήριξης, σε σχήμα λαβάρου και με κατάληξη V, διαστάσεις 1,5 μ Χ 1,0 μ</t>
  </si>
  <si>
    <t>Λευκοί φάκελοι με αυτοκόλλητο, διαστάσεων 11,4 εκ Χ 23 εκ, οι οποίοι θα φέρουν το σήμα του Δήμου Ιλίου σε δύο χρώματα χωρίς διαφανές παράθυρο</t>
  </si>
  <si>
    <t>Αυτοκόλλητα γράμματα για περίπτερα, διαστάσεων 3,00 μ Χ 0,18 μ με την τοποθέτησή τους στον χώρο που θα υποδεικνύεται κάθε φορά από τον υπεύθυνο της Διεύθυνσης Πολιτισμού</t>
  </si>
  <si>
    <t xml:space="preserve">Καρτέλες βιβλιοθήκης διαστάσεων 6,5 εκ Χ 13 εκ,  σε χαρτί  βάρους 300γρ., 1 χρώμα </t>
  </si>
  <si>
    <t>Φύλλα ημερομηνίας 15 εκ Χ 10 εκ. σε λευκό χαρτί βάρους 80 γρ.</t>
  </si>
  <si>
    <t>Ντοσιέ φόλτερ, κλειστό, διαστάσεων 23 εκ Χ  31 εκ, τεσσάρων χρωμάτων, σε χαρτί βέλβετ βάρους 350 γρ, πλαστικοποίηση ματ, με τοπικό UV γυαλιστερό</t>
  </si>
  <si>
    <t>Καφέ φάκελοι με αυτοκόλλητο, διαστάσεων 23 εκ Χ 32 εκ, οι οποίοι θα φέρουν το σήμα του Δήμου Ιλίου σε δύο χρώματα</t>
  </si>
  <si>
    <t>Κάρτες πέτου, διαστάσεων 9 εκ Χ 5,5 εκ,  σε 4 χρώματα, σμίκρυνση εξώφυλλου πρόσκλησης σε χαρτί βέλβετ βάρους 100 γρ.</t>
  </si>
  <si>
    <t xml:space="preserve">Κάρτα Δημοτικών Ιατρείων, σε χαρτί velvet βάρους 300 γρ, εκτύπωση μιας όψης, σε 2 χρώματα, διαστάσεων περίπου πλάτους 9 εκ. και ύψους: 5,5 εκ., η οποία θα φέρει το λογότυπο του Δήμου Ιλίου. </t>
  </si>
  <si>
    <t xml:space="preserve">Αφίσες σε χαρτί βέλβετ βάρους 150 gr., διαστάσεων περίπου 21 cm x 30 (A4) cm, σε 4 χρώματα (έως 8 διαφορετικές ή ίδιες εκτυπώσεις) </t>
  </si>
  <si>
    <t>Ντοσιέ φόλτερ, κλειστό, διαστάσεων 23 cm x  32,5 cm, τεσσάρων χρωμάτων, σε χαρτί βέλβετ βάρους 400 gr, πλαστικοποίηση ματ, με τοπικό UV γυαλιστερό με δύο κάτω σταθερά αυτιά</t>
  </si>
  <si>
    <t>Β΄ Υποομάδα:  Διεύθυνση Πολιτισμού</t>
  </si>
  <si>
    <t>Γ΄ Υποομάδα:  Διεύθυνση Προσχολικής Αγωγής</t>
  </si>
  <si>
    <t xml:space="preserve">Δ΄ Υποομάδα:  Διεύθυνση Κοινωνικής Προστασίας και Υγείας </t>
  </si>
  <si>
    <t>Αφίσα σε χαρτί βέλβετ βάρους 150 γρ., διαστάσεων έως 29 εκ Χ 43 εκ, μίας (1) όψης, σε 4 χρώματα (έως 16 διαφορετικές ή ίδιες εκτυπώσεις)</t>
  </si>
  <si>
    <t>Προσκλήσεις για εκδηλώσεις μονόφυλλες σε χαρτί βέλβετ βάρους 300 gr, (μίας ή δύο όψεων - ίδιας ή διαφορετικής μακέτας ανά όψη), διαστάσεων έως 15 cm x 21 cm, σε 4 χρώματα (έως 50 διαφορετικές ή ίδιες εκτυπώσεις)</t>
  </si>
  <si>
    <t>Προσκλήσεις για εκδηλώσεις σε χαρτί βέλβετ βάρους 300 gr., δίπτυχο, 4 σελίδων (2 όψεων/σελίδα) , διαστάσεων έως 15 cm x 21 cm, σε 4 χρώματα (έως 10 διαφορετικές ή ίδιες εκτυπώσεις)</t>
  </si>
  <si>
    <t>Έντυπα για δραστηριότητες – εκδηλώσεις του Δήμου σε χαρτί βέλβετ βάρους 150 gr., 4 σελίδων, δίπτυχο (2 όψεων ανά σελίδα),  διαστάσεων έως 17 cm x 24 cm κλειστά, σε 4 χρώματα, (έως 8 διαφορετικές ή ίδιες εκτυπώσεις)</t>
  </si>
  <si>
    <t>Έντυπα για δραστηριότητες – εκδηλώσεις του Δήμου σε χαρτί βέλβετ βάρους 150 gr., 8 σελίδων, δέσιμο με καρφίτσα, 2 όψεων ανά σελίδα, διαστάσεων έως 17 cm x 24 cm κλειστά, σε 4 χρώματα, (έως 4 διαφορετικές ή ίδιες εκτυπώσεις)</t>
  </si>
  <si>
    <t xml:space="preserve">Αφίσες σε χαρτί βέλβετ βάρους 150 gr., διαστάσεων περίπου 29 cm x 43 cm (A3), σε 4 χρώματα (έως 16 διαφορετικές ή ίδιες εκτυπώσεις) </t>
  </si>
  <si>
    <t>Έντυπα για δραστηριότητες – εκδηλώσεις του Δήμου σε χαρτί βέλβετ βάρους 150 gr., 16 σελίδων, δέσιμο με καρφίτσα, 2 όψεων ανά σελίδα, διαστάσεων έως 17 cm x 24 cm κλειστά, σε 4 χρώματα, (έως 10 διαφορετικές ή ίδιες εκτυπώσεις)</t>
  </si>
  <si>
    <t xml:space="preserve">Έντυπα  κλειστά σε χαρτί βέλβετ βάρους 170γρ. 4 σελίδων  διαστάσεων έως 17 εκ Χ 24 εκ, σε 4 χρώματα (έως 7 διαφορετικές εκτυπώσεις)       </t>
  </si>
  <si>
    <t xml:space="preserve">Έντυπα σε χαρτί βέλβετ 170γρ., 8 σελίδων (δέσιμο με καρφίτσα), διαστάσεων 14 εκ Χ 21 εκ, κλειστά σε 4 χρώματα (έως 7 διαφορετικές εκτυπώσεις) </t>
  </si>
  <si>
    <t xml:space="preserve">Έντυπα σε χαρτί βέλβετ βάρους 170 γρ., 16 σελίδες (δέσιμο με καρφίτσα) διαστάσεων 14 εκ Χ 21 εκ, κλειστά σε 4χρώματα (έως 10 διαφορετικές εκτυπώσεις) </t>
  </si>
  <si>
    <r>
      <t xml:space="preserve">Έντυπα μονόφυλλα σε χαρτί βέλβετ βάρους 170 γρ., διαστάσεων 30 εκ Χ 21 εκ </t>
    </r>
    <r>
      <rPr>
        <u/>
        <sz val="11"/>
        <color theme="1"/>
        <rFont val="Calibri"/>
        <family val="2"/>
        <charset val="161"/>
        <scheme val="minor"/>
      </rPr>
      <t>δύο όψεων</t>
    </r>
    <r>
      <rPr>
        <sz val="11"/>
        <color theme="1"/>
        <rFont val="Calibri"/>
        <family val="2"/>
        <charset val="161"/>
        <scheme val="minor"/>
      </rPr>
      <t xml:space="preserve"> (Α4) (ίδια ή διαφορετική μακέτα σε κάθε όψη),  σε 4 χρώματα (έως 8 διαφορετικές εκτυπώσεις)  </t>
    </r>
  </si>
  <si>
    <t xml:space="preserve">Έντυπα μονόφυλλα σε χαρτί βέλβετ βάρους 300 γρ., διαστάσεων 30cmΧ21cm μίας όψης (Α4) (για ΕΠΑΙΝΟΥΣ),  σε 4 χρώματα (έως 9 διαφορετικές εκτυπώσεις)  </t>
  </si>
  <si>
    <r>
      <t>Αφίσες σε χαρτί βέλβετ βάρους 150gr  διαστάσεων 29 εκ x 43 εκ (Α3), σε 4 χρώματα (έως</t>
    </r>
    <r>
      <rPr>
        <sz val="11"/>
        <color rgb="FFFF0000"/>
        <rFont val="Calibri"/>
        <family val="2"/>
        <charset val="161"/>
        <scheme val="minor"/>
      </rPr>
      <t xml:space="preserve"> </t>
    </r>
    <r>
      <rPr>
        <sz val="11"/>
        <rFont val="Calibri"/>
        <family val="2"/>
        <charset val="161"/>
        <scheme val="minor"/>
      </rPr>
      <t xml:space="preserve">8 </t>
    </r>
    <r>
      <rPr>
        <sz val="11"/>
        <color rgb="FF000000"/>
        <rFont val="Calibri"/>
        <family val="2"/>
        <charset val="161"/>
        <scheme val="minor"/>
      </rPr>
      <t>διαφορετικές ή ίδιες εκτυπώσεις)</t>
    </r>
  </si>
  <si>
    <t>Έντυπο  σε χαρτί βέλβετ βάρους 150 γρ. δίπτυχο, 4 σελίδων, 2 όψεων ανά σελίδα, διαστάσεων έως 14 εκ Χ 21 εκ, κλειστά, σε 4 χρώματα (1 εκτύπωση)</t>
  </si>
  <si>
    <r>
      <t xml:space="preserve">Έντυπα σε χαρτί βέλβετ βάρους 170 γρ. 2 όψεων, 12 σελίδων, διαστάσεων (δέσιμο με καρφίτσα) 14 εκ Χ 21 εκ, </t>
    </r>
    <r>
      <rPr>
        <sz val="11"/>
        <rFont val="Calibri"/>
        <family val="2"/>
        <charset val="161"/>
        <scheme val="minor"/>
      </rPr>
      <t xml:space="preserve">κλειστά, σε </t>
    </r>
    <r>
      <rPr>
        <sz val="11"/>
        <color theme="1"/>
        <rFont val="Calibri"/>
        <family val="2"/>
        <charset val="161"/>
        <scheme val="minor"/>
      </rPr>
      <t xml:space="preserve">4χρώματα (έως 7 διαφορετικές εκτυπώσεις) </t>
    </r>
  </si>
  <si>
    <t xml:space="preserve">Αφίσες σε χαρτί βέλβετ βάρους 250 γρ., πλαστικοποιημένα,  διαστάσεων 1 μ Χ 1μ, μίας όψης, σε 4 χρώματα (έως 12 διαφορετικές εκτυπώσεις)  </t>
  </si>
  <si>
    <t xml:space="preserve">Αφίσες σε χαρτί βέλβετ βάρους 150 γρ., διαστάσεων 29 εκ Χ 43 εκ (Α3), τετράχρωμες (έως 60 διαφορετικές εκτυπώσεις)  </t>
  </si>
  <si>
    <t>Αυτοκόλλητο PVC λευκό, διαστάσεων έως 50 Χ 70, σε 4 χρώματα (4 διαφορετικές ή ίδιες εκτυπώσεις)</t>
  </si>
  <si>
    <t xml:space="preserve">Καρτελάκι για δραστηριοτητες του Δήμου μονόφυλλο σε ειδικό χαρτί (opallina, chagal,conqueror, munken) ή/και βέλβετ, διαστάσεων 10εκ Χ 10εκ (έως 2 διαφορετικές εκτυπώσεις)   </t>
  </si>
  <si>
    <t xml:space="preserve">Πρόσκληση για εκδηλώσεις του Δήμου μονόφυλλη σε ειδικό χαρτί (opallina, chagal,conqueror, munken) βάρους 300gr, διαστάσεων 15εκ Χ 21 εκ  σε 4 χρώματα και ειδική επεξεργασία (βαθυτυπία) (έως 4 διαφορετικές εκτυπώσεις) </t>
  </si>
  <si>
    <t>Έντυπο  σε χαρτί βέλβετ βάρους 150 γρ  μονόφυλλου μίας (1) όψης, διαστάσεων έως 17 εκ x29 εκ, σε 4 χρώματα (έως 50 διαφορετικές ή ίδιες εκτυπώσεις)</t>
  </si>
  <si>
    <t>Πρόσκληση  σε χαρτί βέλβετ βάρους 300 γρ, μονόφυλλη, δύο (2) όψεων, διαστάσεων έως 10 εκ Χ 21 εκ, σε 4 χρώματα (έως 10 διαφορετικές ή ίδιες εκτυπώσεις)</t>
  </si>
  <si>
    <t>Αφίσα σε χαρτί βέλβετ βάρους 170 γρ., διαστάσεων Α3, σε 4 χρώματα  (σε μία εκτύπωση)</t>
  </si>
  <si>
    <r>
      <t xml:space="preserve">Έντυπο σε χαρτί βέλβετ βάρους 170 γρ., 2 όψεων, 16 σελίδων, </t>
    </r>
    <r>
      <rPr>
        <sz val="11"/>
        <color indexed="8"/>
        <rFont val="Calibri"/>
        <family val="2"/>
        <charset val="161"/>
        <scheme val="minor"/>
      </rPr>
      <t>δέσιμο με καρφίτσα,  διαστάσεων έως 16 εκ Χ 21 εκ, σε 4 χρώματα (σε μία εκτύπωση)</t>
    </r>
  </si>
  <si>
    <t>Εργασίες για την έκδοση πρόσκλησης για εκδήλωση μονόφυλλο, 2 όψεων, διαστάσεων έως 15 εκ. Χ 21 εκ. σε 4 χρώματα (έως 5 διαφορετικές εκτυπώσεις)</t>
  </si>
  <si>
    <t>Έντυπο δημοσιοποίησης δράσεων και προγραμμάτων της Κοινωνικής Υπηρεσίας, σε χαρτί βέλβετ βάρους 170 γρ., δίπτυχο, τέσσερις (4) σελίδες, δύο (2) όψεων ανά σελίδα, διαστάσεων έως 14 εκ Χ 20 εκ, κλειστά, σε 4 χρώματα (έως 10 διαφορετικές ή ίδιες εκτυπώσεις)</t>
  </si>
  <si>
    <t>Έντυπο δημοσιοποίησης δράσεων και προγραμμάτων της Κοινωνικής Υπηρεσίας, σε χαρτί βέλβετ βάρους 170γρ., μονόφυλλο, δύο (2) σελίδες, δύο (2) όψεων ανά σελίδα, διαστάσεων έως 14 εκ Χ 20 εκ, σε 4 χρώματα (έως 10 διαφορετικές ή ίδιες εκτυπώσεις)</t>
  </si>
  <si>
    <t>Έντυπο δημοσιοποίησης δράσεων και προγραμμάτων της Κοινωνικής Υπηρεσίας, σε χαρτί βέλβετ βάρους 170γρ., μονόφυλλο, μίας (1) σελίδας, μίας (1) όψης, διαστάσεων έως 10 εκ Χ 14 εκ, σε 4 χρώματα (έως 10 διαφορετικές ή ίδιες εκτυπώσεις)</t>
  </si>
  <si>
    <t>Πρόσκληση, σε χαρτί βέλβετ βάρους 300γρ., μονόφυλλη, δύο (2) όψεων ανά σελίδα, διαστάσεων έως 20 εκ Χ 10 εκ σε 4 χρώματα (έως 10 διαφορετικές ή ίδιες εκτυπώσεις)</t>
  </si>
  <si>
    <t xml:space="preserve">Φάκελος λευκός χωρίς παράθυρο σε 4 χρώματα διαστάσεων 23εκ Χ 11εκ  </t>
  </si>
  <si>
    <t xml:space="preserve">Φάκελος λευκός χωρίς παράθυρο σε 4 χρώματα διαστάσεων 23εκ Χ 32εκ  </t>
  </si>
  <si>
    <t xml:space="preserve">Φάκελος λευκός χωρίς παράθυρο σε 4 χρώματα διαστάσεων 16εκ Χ 22,5εκ  </t>
  </si>
  <si>
    <t>Έτοιμοι φάκελοι διαστάσεων 12εκ Χ 8εκ ή παραπλήσιο χωρίς παράθυρο σε 4 χρώματα</t>
  </si>
  <si>
    <t>Έτοιμοι φάκελοι διαστάσεων 16εκ Χ 16εκ ή παραπλήσιο χωρίς παράθυρο σε 4 χρώματα</t>
  </si>
  <si>
    <t>Έτοιμοι φάκελοι διαστάσεων 17,5Χ12,5 λευκοί  ή παραπλήσιο χωρίς παράθυρο σε 4 χρώματα</t>
  </si>
  <si>
    <t>Ειδικός φάκελος με ειδικό χαρτί munken, opallina, Chagall  σε 4 χρώματα (διάσταση κατάλληλη για να χωράει πρόσκληση 15Χ21cm)</t>
  </si>
  <si>
    <t>Α΄ Υποομάδα: Γραφείο Τύπου και Δημοσίων Σχέσεων  - ΑΛΕ  015.2420908.017</t>
  </si>
  <si>
    <t>Β΄ Υποομάδα:  Διεύθυνση Πολιτισμού    ΑΛΕ  015.2420908.017</t>
  </si>
  <si>
    <t>Γ΄ Υποομάδα:  Αυτοτελές Τμήμα Αθλητισμού, Νέας Γενιάς, Παιδείας και Δια Βίου Μάθησης   ΑΛΕ  015.2420908.017</t>
  </si>
  <si>
    <t>Δ΄ Υποομάδα:  Διεύθυνση Προσχολικής Αγωγής       ΑΛΕ   055.2420908.017</t>
  </si>
  <si>
    <t>Ε΄ Υποομάδα: Διευρυμένο Κέντρο Κοινότητας Δήμου Ιλίου   ΑΛΕ 255.2420905</t>
  </si>
  <si>
    <t>Σύνολο 1ης και 2ης Ομάδας</t>
  </si>
  <si>
    <t>Φ.Π.Α.  1ης και 2ης Ομάδας</t>
  </si>
  <si>
    <t>Γενικό Σύνολο 1ης και 2ης Ομάδας</t>
  </si>
  <si>
    <t>Τιμή Μονάδας €</t>
  </si>
  <si>
    <t>Σύνολο €</t>
  </si>
  <si>
    <t>2η Ομάδα Ειδών: Φάκελοι αλληλογραφίας    010.2410189.001/ CPV 30199230-1</t>
  </si>
  <si>
    <t>1η Ομάδα: Εκτυπωμένα έντυπα / CPV 79810000-5</t>
  </si>
  <si>
    <t>(ΣΤΟΙΧΕΙΑ ΕΤΑΙΡΕΙΑΣ)</t>
  </si>
  <si>
    <t>Προς Δήμο Ιλίου</t>
  </si>
  <si>
    <t xml:space="preserve">(ημερομηνία)                                                                                                                                                                                                                                                                                                                                                                                                                                                                                                                                                    Ο Προσφέρων                                                                  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</si>
</sst>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\ _€;[Red]#,##0.00\ _€"/>
    <numFmt numFmtId="165" formatCode="#,##0;[Red]#,##0"/>
    <numFmt numFmtId="166" formatCode="#,##0.00\ &quot;€&quot;;[Red]#,##0.00\ &quot;€&quot;"/>
    <numFmt numFmtId="167" formatCode="#,##0\ _€;[Red]#,##0\ _€"/>
  </numFmts>
  <fonts count="9" x14ac:knownFonts="1">
    <font>
      <sz val="11"/>
      <color theme="1"/>
      <name val="Calibri"/>
      <family val="2"/>
      <charset val="161"/>
      <scheme val="minor"/>
    </font>
    <font>
      <sz val="11"/>
      <color theme="1"/>
      <name val="Calibri"/>
      <family val="2"/>
      <charset val="161"/>
      <scheme val="minor"/>
    </font>
    <font>
      <b/>
      <sz val="11"/>
      <color theme="1"/>
      <name val="Calibri"/>
      <family val="2"/>
      <charset val="161"/>
      <scheme val="minor"/>
    </font>
    <font>
      <sz val="11"/>
      <name val="Calibri"/>
      <family val="2"/>
      <charset val="161"/>
      <scheme val="minor"/>
    </font>
    <font>
      <sz val="11"/>
      <color rgb="FF000000"/>
      <name val="Calibri"/>
      <family val="2"/>
      <charset val="161"/>
      <scheme val="minor"/>
    </font>
    <font>
      <b/>
      <sz val="11"/>
      <name val="Calibri"/>
      <family val="2"/>
      <charset val="161"/>
      <scheme val="minor"/>
    </font>
    <font>
      <sz val="11"/>
      <color indexed="8"/>
      <name val="Calibri"/>
      <family val="2"/>
      <charset val="161"/>
      <scheme val="minor"/>
    </font>
    <font>
      <sz val="11"/>
      <color rgb="FFFF0000"/>
      <name val="Calibri"/>
      <family val="2"/>
      <charset val="161"/>
      <scheme val="minor"/>
    </font>
    <font>
      <u/>
      <sz val="11"/>
      <color theme="1"/>
      <name val="Calibri"/>
      <family val="2"/>
      <charset val="161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75">
    <xf numFmtId="0" fontId="0" fillId="0" borderId="0" xfId="0"/>
    <xf numFmtId="0" fontId="0" fillId="2" borderId="0" xfId="0" applyFont="1" applyFill="1"/>
    <xf numFmtId="0" fontId="2" fillId="2" borderId="1" xfId="0" applyNumberFormat="1" applyFont="1" applyFill="1" applyBorder="1" applyAlignment="1">
      <alignment horizontal="center" vertical="center" wrapText="1"/>
    </xf>
    <xf numFmtId="0" fontId="2" fillId="2" borderId="6" xfId="0" applyNumberFormat="1" applyFont="1" applyFill="1" applyBorder="1" applyAlignment="1">
      <alignment horizontal="center" vertical="center" wrapText="1"/>
    </xf>
    <xf numFmtId="0" fontId="0" fillId="2" borderId="2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 wrapText="1"/>
    </xf>
    <xf numFmtId="3" fontId="0" fillId="2" borderId="4" xfId="0" applyNumberFormat="1" applyFont="1" applyFill="1" applyBorder="1" applyAlignment="1">
      <alignment horizontal="center" vertical="center"/>
    </xf>
    <xf numFmtId="0" fontId="0" fillId="2" borderId="0" xfId="0" applyFont="1" applyFill="1" applyBorder="1"/>
    <xf numFmtId="0" fontId="3" fillId="2" borderId="1" xfId="0" applyFont="1" applyFill="1" applyBorder="1" applyAlignment="1">
      <alignment horizontal="center" vertical="center"/>
    </xf>
    <xf numFmtId="0" fontId="2" fillId="2" borderId="5" xfId="0" applyNumberFormat="1" applyFont="1" applyFill="1" applyBorder="1" applyAlignment="1">
      <alignment horizontal="center" vertical="center" wrapText="1"/>
    </xf>
    <xf numFmtId="0" fontId="2" fillId="2" borderId="7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0" fillId="0" borderId="4" xfId="0" applyFont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/>
    </xf>
    <xf numFmtId="0" fontId="5" fillId="2" borderId="1" xfId="0" applyNumberFormat="1" applyFont="1" applyFill="1" applyBorder="1" applyAlignment="1">
      <alignment horizontal="center" vertical="center" wrapText="1"/>
    </xf>
    <xf numFmtId="0" fontId="5" fillId="2" borderId="6" xfId="0" applyNumberFormat="1" applyFont="1" applyFill="1" applyBorder="1" applyAlignment="1">
      <alignment horizontal="center" vertical="center" wrapText="1"/>
    </xf>
    <xf numFmtId="0" fontId="0" fillId="2" borderId="4" xfId="0" applyFont="1" applyFill="1" applyBorder="1" applyAlignment="1">
      <alignment horizontal="center" vertical="center"/>
    </xf>
    <xf numFmtId="165" fontId="0" fillId="2" borderId="1" xfId="0" applyNumberFormat="1" applyFont="1" applyFill="1" applyBorder="1" applyAlignment="1">
      <alignment horizontal="center" vertical="center"/>
    </xf>
    <xf numFmtId="0" fontId="0" fillId="2" borderId="0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left" vertical="center" wrapText="1"/>
    </xf>
    <xf numFmtId="167" fontId="0" fillId="2" borderId="0" xfId="0" applyNumberFormat="1" applyFont="1" applyFill="1" applyBorder="1" applyAlignment="1">
      <alignment horizontal="center" vertical="center"/>
    </xf>
    <xf numFmtId="2" fontId="0" fillId="2" borderId="0" xfId="0" applyNumberFormat="1" applyFont="1" applyFill="1" applyBorder="1" applyAlignment="1">
      <alignment horizontal="center" vertical="center"/>
    </xf>
    <xf numFmtId="2" fontId="3" fillId="2" borderId="0" xfId="0" applyNumberFormat="1" applyFont="1" applyFill="1" applyBorder="1" applyAlignment="1">
      <alignment horizontal="center" vertical="center"/>
    </xf>
    <xf numFmtId="167" fontId="0" fillId="2" borderId="1" xfId="0" applyNumberFormat="1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left" vertical="center" wrapText="1"/>
    </xf>
    <xf numFmtId="3" fontId="0" fillId="2" borderId="1" xfId="0" applyNumberFormat="1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right" vertical="center"/>
    </xf>
    <xf numFmtId="166" fontId="2" fillId="2" borderId="0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vertical="center" wrapText="1"/>
    </xf>
    <xf numFmtId="0" fontId="4" fillId="2" borderId="5" xfId="0" applyFont="1" applyFill="1" applyBorder="1" applyAlignment="1">
      <alignment horizontal="left" vertical="center" wrapText="1"/>
    </xf>
    <xf numFmtId="0" fontId="3" fillId="2" borderId="4" xfId="0" applyFont="1" applyFill="1" applyBorder="1" applyAlignment="1">
      <alignment horizontal="center" vertical="center"/>
    </xf>
    <xf numFmtId="3" fontId="3" fillId="2" borderId="1" xfId="0" applyNumberFormat="1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right" vertical="center"/>
    </xf>
    <xf numFmtId="0" fontId="2" fillId="2" borderId="0" xfId="0" applyFont="1" applyFill="1" applyBorder="1" applyAlignment="1">
      <alignment horizontal="right" vertical="center"/>
    </xf>
    <xf numFmtId="3" fontId="0" fillId="0" borderId="4" xfId="0" applyNumberFormat="1" applyFont="1" applyBorder="1" applyAlignment="1">
      <alignment horizontal="center" vertical="center"/>
    </xf>
    <xf numFmtId="0" fontId="2" fillId="2" borderId="0" xfId="0" applyFont="1" applyFill="1" applyBorder="1" applyAlignment="1">
      <alignment horizontal="right" vertical="center"/>
    </xf>
    <xf numFmtId="166" fontId="2" fillId="2" borderId="0" xfId="0" applyNumberFormat="1" applyFont="1" applyFill="1" applyBorder="1" applyAlignment="1">
      <alignment horizontal="right" vertical="center"/>
    </xf>
    <xf numFmtId="164" fontId="0" fillId="2" borderId="1" xfId="0" applyNumberFormat="1" applyFont="1" applyFill="1" applyBorder="1" applyAlignment="1">
      <alignment horizontal="right" vertical="center"/>
    </xf>
    <xf numFmtId="0" fontId="2" fillId="2" borderId="1" xfId="0" applyNumberFormat="1" applyFont="1" applyFill="1" applyBorder="1" applyAlignment="1">
      <alignment horizontal="right" vertical="center" wrapText="1"/>
    </xf>
    <xf numFmtId="2" fontId="0" fillId="2" borderId="1" xfId="0" applyNumberFormat="1" applyFont="1" applyFill="1" applyBorder="1" applyAlignment="1">
      <alignment horizontal="right" vertical="center"/>
    </xf>
    <xf numFmtId="2" fontId="2" fillId="2" borderId="1" xfId="0" applyNumberFormat="1" applyFont="1" applyFill="1" applyBorder="1" applyAlignment="1">
      <alignment horizontal="right" vertical="center"/>
    </xf>
    <xf numFmtId="4" fontId="0" fillId="2" borderId="1" xfId="0" applyNumberFormat="1" applyFont="1" applyFill="1" applyBorder="1" applyAlignment="1">
      <alignment horizontal="right" vertical="center"/>
    </xf>
    <xf numFmtId="4" fontId="2" fillId="2" borderId="1" xfId="0" applyNumberFormat="1" applyFont="1" applyFill="1" applyBorder="1" applyAlignment="1">
      <alignment horizontal="right" vertical="center"/>
    </xf>
    <xf numFmtId="2" fontId="3" fillId="2" borderId="1" xfId="0" applyNumberFormat="1" applyFont="1" applyFill="1" applyBorder="1" applyAlignment="1">
      <alignment horizontal="right" vertical="center"/>
    </xf>
    <xf numFmtId="4" fontId="3" fillId="2" borderId="1" xfId="0" applyNumberFormat="1" applyFont="1" applyFill="1" applyBorder="1" applyAlignment="1">
      <alignment horizontal="right" vertical="center"/>
    </xf>
    <xf numFmtId="2" fontId="0" fillId="2" borderId="1" xfId="0" applyNumberFormat="1" applyFill="1" applyBorder="1" applyAlignment="1">
      <alignment horizontal="right" vertical="center"/>
    </xf>
    <xf numFmtId="2" fontId="0" fillId="2" borderId="4" xfId="0" applyNumberFormat="1" applyFont="1" applyFill="1" applyBorder="1" applyAlignment="1">
      <alignment horizontal="right" vertical="center"/>
    </xf>
    <xf numFmtId="4" fontId="2" fillId="5" borderId="1" xfId="0" applyNumberFormat="1" applyFont="1" applyFill="1" applyBorder="1"/>
    <xf numFmtId="4" fontId="2" fillId="4" borderId="1" xfId="0" applyNumberFormat="1" applyFont="1" applyFill="1" applyBorder="1"/>
    <xf numFmtId="4" fontId="2" fillId="3" borderId="1" xfId="0" applyNumberFormat="1" applyFont="1" applyFill="1" applyBorder="1"/>
    <xf numFmtId="0" fontId="2" fillId="2" borderId="1" xfId="0" applyFont="1" applyFill="1" applyBorder="1" applyAlignment="1">
      <alignment horizontal="right" vertical="center"/>
    </xf>
    <xf numFmtId="0" fontId="5" fillId="2" borderId="1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right" vertical="center"/>
    </xf>
    <xf numFmtId="0" fontId="3" fillId="2" borderId="1" xfId="0" applyFont="1" applyFill="1" applyBorder="1" applyAlignment="1">
      <alignment horizontal="right" vertical="center"/>
    </xf>
    <xf numFmtId="0" fontId="0" fillId="2" borderId="1" xfId="0" applyFont="1" applyFill="1" applyBorder="1" applyAlignment="1">
      <alignment horizontal="right" vertical="center"/>
    </xf>
    <xf numFmtId="0" fontId="2" fillId="3" borderId="2" xfId="0" applyFont="1" applyFill="1" applyBorder="1" applyAlignment="1">
      <alignment horizontal="right"/>
    </xf>
    <xf numFmtId="0" fontId="2" fillId="3" borderId="3" xfId="0" applyFont="1" applyFill="1" applyBorder="1" applyAlignment="1">
      <alignment horizontal="right"/>
    </xf>
    <xf numFmtId="0" fontId="2" fillId="3" borderId="4" xfId="0" applyFont="1" applyFill="1" applyBorder="1" applyAlignment="1">
      <alignment horizontal="right"/>
    </xf>
    <xf numFmtId="0" fontId="2" fillId="4" borderId="2" xfId="0" applyFont="1" applyFill="1" applyBorder="1" applyAlignment="1">
      <alignment horizontal="right"/>
    </xf>
    <xf numFmtId="0" fontId="2" fillId="4" borderId="3" xfId="0" applyFont="1" applyFill="1" applyBorder="1" applyAlignment="1">
      <alignment horizontal="right"/>
    </xf>
    <xf numFmtId="0" fontId="2" fillId="4" borderId="4" xfId="0" applyFont="1" applyFill="1" applyBorder="1" applyAlignment="1">
      <alignment horizontal="right"/>
    </xf>
    <xf numFmtId="0" fontId="2" fillId="5" borderId="2" xfId="0" applyFont="1" applyFill="1" applyBorder="1" applyAlignment="1">
      <alignment horizontal="right"/>
    </xf>
    <xf numFmtId="0" fontId="2" fillId="5" borderId="3" xfId="0" applyFont="1" applyFill="1" applyBorder="1" applyAlignment="1">
      <alignment horizontal="right"/>
    </xf>
    <xf numFmtId="0" fontId="2" fillId="5" borderId="4" xfId="0" applyFont="1" applyFill="1" applyBorder="1" applyAlignment="1">
      <alignment horizontal="right"/>
    </xf>
    <xf numFmtId="0" fontId="3" fillId="2" borderId="9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right" vertical="center"/>
    </xf>
    <xf numFmtId="0" fontId="0" fillId="0" borderId="3" xfId="0" applyBorder="1" applyAlignment="1"/>
    <xf numFmtId="0" fontId="0" fillId="0" borderId="4" xfId="0" applyBorder="1" applyAlignment="1"/>
    <xf numFmtId="0" fontId="0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  <xf numFmtId="0" fontId="0" fillId="2" borderId="0" xfId="0" applyFont="1" applyFill="1" applyAlignment="1"/>
    <xf numFmtId="0" fontId="0" fillId="0" borderId="0" xfId="0" applyAlignment="1"/>
    <xf numFmtId="0" fontId="0" fillId="2" borderId="0" xfId="0" applyFont="1" applyFill="1" applyAlignment="1">
      <alignment horizontal="center" vertical="top" wrapText="1"/>
    </xf>
    <xf numFmtId="0" fontId="0" fillId="0" borderId="0" xfId="0" applyAlignment="1">
      <alignment horizontal="center" vertical="top" wrapText="1"/>
    </xf>
  </cellXfs>
  <cellStyles count="2">
    <cellStyle name="Κανονικό" xfId="0" builtinId="0"/>
    <cellStyle name="Κανονικό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l-G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l-G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'Έντυπο Οικ Προσφοράς'!#REF!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DEA-442E-8A4A-0815514EE6FD}"/>
            </c:ext>
          </c:extLst>
        </c:ser>
        <c:ser>
          <c:idx val="1"/>
          <c:order val="1"/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val>
            <c:numRef>
              <c:f>'Έντυπο Οικ Προσφοράς'!#REF!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DEA-442E-8A4A-0815514EE6FD}"/>
            </c:ext>
          </c:extLst>
        </c:ser>
        <c:ser>
          <c:idx val="2"/>
          <c:order val="2"/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val>
            <c:numRef>
              <c:f>'Έντυπο Οικ Προσφοράς'!#REF!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BDEA-442E-8A4A-0815514EE6F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356297711"/>
        <c:axId val="1025287855"/>
      </c:barChart>
      <c:catAx>
        <c:axId val="1356297711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l-GR"/>
          </a:p>
        </c:txPr>
        <c:crossAx val="1025287855"/>
        <c:crosses val="autoZero"/>
        <c:auto val="1"/>
        <c:lblAlgn val="ctr"/>
        <c:lblOffset val="100"/>
        <c:noMultiLvlLbl val="0"/>
      </c:catAx>
      <c:valAx>
        <c:axId val="102528785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l-GR"/>
          </a:p>
        </c:txPr>
        <c:crossAx val="1356297711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l-G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l-GR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A599FFF1-807D-48F6-9727-DC28143083DD}">
  <sheetPr/>
  <sheetViews>
    <sheetView zoomScale="120" workbookViewId="0" zoomToFit="1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302750" cy="6080125"/>
    <xdr:graphicFrame macro="">
      <xdr:nvGraphicFramePr>
        <xdr:cNvPr id="2" name="Γράφημα 1">
          <a:extLst>
            <a:ext uri="{FF2B5EF4-FFF2-40B4-BE49-F238E27FC236}">
              <a16:creationId xmlns:a16="http://schemas.microsoft.com/office/drawing/2014/main" id="{77F37A8C-93BA-496D-9221-3ECDE01603C1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38"/>
  <sheetViews>
    <sheetView tabSelected="1" topLeftCell="A113" zoomScaleNormal="100" workbookViewId="0">
      <selection activeCell="H117" sqref="H117"/>
    </sheetView>
  </sheetViews>
  <sheetFormatPr defaultRowHeight="15" x14ac:dyDescent="0.25"/>
  <cols>
    <col min="1" max="1" width="4.140625" style="1" customWidth="1"/>
    <col min="2" max="2" width="48.85546875" style="1" customWidth="1"/>
    <col min="3" max="3" width="9.5703125" style="1" customWidth="1"/>
    <col min="4" max="4" width="9.7109375" style="1" customWidth="1"/>
    <col min="5" max="5" width="10.85546875" style="1" customWidth="1"/>
    <col min="6" max="6" width="11.42578125" style="1" bestFit="1" customWidth="1"/>
    <col min="7" max="16384" width="9.140625" style="1"/>
  </cols>
  <sheetData>
    <row r="1" spans="1:6" x14ac:dyDescent="0.25">
      <c r="B1" s="69" t="s">
        <v>90</v>
      </c>
    </row>
    <row r="2" spans="1:6" x14ac:dyDescent="0.25">
      <c r="B2" s="70"/>
    </row>
    <row r="3" spans="1:6" x14ac:dyDescent="0.25">
      <c r="B3" s="70"/>
    </row>
    <row r="4" spans="1:6" x14ac:dyDescent="0.25">
      <c r="C4" s="71" t="s">
        <v>91</v>
      </c>
      <c r="D4" s="72"/>
      <c r="E4" s="72"/>
    </row>
    <row r="6" spans="1:6" ht="28.5" customHeight="1" x14ac:dyDescent="0.25">
      <c r="A6" s="65" t="s">
        <v>89</v>
      </c>
      <c r="B6" s="65"/>
      <c r="C6" s="65"/>
      <c r="D6" s="65"/>
      <c r="E6" s="65"/>
      <c r="F6" s="65"/>
    </row>
    <row r="7" spans="1:6" ht="26.25" customHeight="1" x14ac:dyDescent="0.25">
      <c r="A7" s="65" t="s">
        <v>78</v>
      </c>
      <c r="B7" s="65"/>
      <c r="C7" s="65"/>
      <c r="D7" s="65"/>
      <c r="E7" s="65"/>
      <c r="F7" s="65"/>
    </row>
    <row r="8" spans="1:6" ht="37.5" customHeight="1" x14ac:dyDescent="0.25">
      <c r="A8" s="2" t="s">
        <v>0</v>
      </c>
      <c r="B8" s="3" t="s">
        <v>1</v>
      </c>
      <c r="C8" s="3" t="s">
        <v>4</v>
      </c>
      <c r="D8" s="3" t="s">
        <v>15</v>
      </c>
      <c r="E8" s="2" t="s">
        <v>86</v>
      </c>
      <c r="F8" s="2" t="s">
        <v>87</v>
      </c>
    </row>
    <row r="9" spans="1:6" ht="90.75" customHeight="1" x14ac:dyDescent="0.25">
      <c r="A9" s="4">
        <v>1</v>
      </c>
      <c r="B9" s="5" t="s">
        <v>43</v>
      </c>
      <c r="C9" s="8" t="s">
        <v>3</v>
      </c>
      <c r="D9" s="6">
        <v>15000</v>
      </c>
      <c r="E9" s="46">
        <v>0</v>
      </c>
      <c r="F9" s="41">
        <f>ROUND((D9*E9),2)</f>
        <v>0</v>
      </c>
    </row>
    <row r="10" spans="1:6" ht="75" customHeight="1" x14ac:dyDescent="0.25">
      <c r="A10" s="4">
        <v>2</v>
      </c>
      <c r="B10" s="5" t="s">
        <v>44</v>
      </c>
      <c r="C10" s="8" t="s">
        <v>3</v>
      </c>
      <c r="D10" s="6">
        <v>3000</v>
      </c>
      <c r="E10" s="46">
        <v>0</v>
      </c>
      <c r="F10" s="41">
        <f t="shared" ref="F10:F18" si="0">ROUND((D10*E10),2)</f>
        <v>0</v>
      </c>
    </row>
    <row r="11" spans="1:6" ht="93" customHeight="1" x14ac:dyDescent="0.25">
      <c r="A11" s="4">
        <v>3</v>
      </c>
      <c r="B11" s="5" t="s">
        <v>45</v>
      </c>
      <c r="C11" s="8" t="s">
        <v>3</v>
      </c>
      <c r="D11" s="6">
        <v>4000</v>
      </c>
      <c r="E11" s="46">
        <v>0</v>
      </c>
      <c r="F11" s="41">
        <f t="shared" si="0"/>
        <v>0</v>
      </c>
    </row>
    <row r="12" spans="1:6" ht="96.75" customHeight="1" x14ac:dyDescent="0.25">
      <c r="A12" s="4">
        <v>4</v>
      </c>
      <c r="B12" s="5" t="s">
        <v>46</v>
      </c>
      <c r="C12" s="8" t="s">
        <v>3</v>
      </c>
      <c r="D12" s="6">
        <v>12000</v>
      </c>
      <c r="E12" s="46">
        <v>0</v>
      </c>
      <c r="F12" s="41">
        <f t="shared" si="0"/>
        <v>0</v>
      </c>
    </row>
    <row r="13" spans="1:6" ht="70.5" customHeight="1" x14ac:dyDescent="0.25">
      <c r="A13" s="4">
        <v>5</v>
      </c>
      <c r="B13" s="5" t="s">
        <v>47</v>
      </c>
      <c r="C13" s="8" t="s">
        <v>3</v>
      </c>
      <c r="D13" s="6">
        <v>1600</v>
      </c>
      <c r="E13" s="46">
        <v>0</v>
      </c>
      <c r="F13" s="41">
        <f t="shared" si="0"/>
        <v>0</v>
      </c>
    </row>
    <row r="14" spans="1:6" ht="68.25" customHeight="1" x14ac:dyDescent="0.25">
      <c r="A14" s="4">
        <v>6</v>
      </c>
      <c r="B14" s="5" t="s">
        <v>37</v>
      </c>
      <c r="C14" s="8" t="s">
        <v>3</v>
      </c>
      <c r="D14" s="6">
        <v>200</v>
      </c>
      <c r="E14" s="46">
        <v>0</v>
      </c>
      <c r="F14" s="41">
        <f t="shared" si="0"/>
        <v>0</v>
      </c>
    </row>
    <row r="15" spans="1:6" ht="86.25" customHeight="1" x14ac:dyDescent="0.25">
      <c r="A15" s="4">
        <v>7</v>
      </c>
      <c r="B15" s="5" t="s">
        <v>48</v>
      </c>
      <c r="C15" s="8" t="s">
        <v>3</v>
      </c>
      <c r="D15" s="6">
        <v>20000</v>
      </c>
      <c r="E15" s="46">
        <v>0</v>
      </c>
      <c r="F15" s="41">
        <f t="shared" si="0"/>
        <v>0</v>
      </c>
    </row>
    <row r="16" spans="1:6" ht="81" customHeight="1" x14ac:dyDescent="0.25">
      <c r="A16" s="4">
        <v>8</v>
      </c>
      <c r="B16" s="5" t="s">
        <v>38</v>
      </c>
      <c r="C16" s="8" t="s">
        <v>3</v>
      </c>
      <c r="D16" s="6">
        <v>400</v>
      </c>
      <c r="E16" s="46">
        <v>0</v>
      </c>
      <c r="F16" s="41">
        <f t="shared" si="0"/>
        <v>0</v>
      </c>
    </row>
    <row r="17" spans="1:6" ht="63.75" customHeight="1" x14ac:dyDescent="0.25">
      <c r="A17" s="4">
        <v>9</v>
      </c>
      <c r="B17" s="24" t="s">
        <v>52</v>
      </c>
      <c r="C17" s="13" t="s">
        <v>3</v>
      </c>
      <c r="D17" s="25">
        <v>4000</v>
      </c>
      <c r="E17" s="39">
        <v>0</v>
      </c>
      <c r="F17" s="41">
        <f t="shared" si="0"/>
        <v>0</v>
      </c>
    </row>
    <row r="18" spans="1:6" ht="52.5" customHeight="1" x14ac:dyDescent="0.25">
      <c r="A18" s="4">
        <v>10</v>
      </c>
      <c r="B18" s="5" t="s">
        <v>59</v>
      </c>
      <c r="C18" s="8" t="s">
        <v>3</v>
      </c>
      <c r="D18" s="6">
        <v>2400</v>
      </c>
      <c r="E18" s="46">
        <v>0</v>
      </c>
      <c r="F18" s="41">
        <f t="shared" si="0"/>
        <v>0</v>
      </c>
    </row>
    <row r="19" spans="1:6" ht="71.25" customHeight="1" x14ac:dyDescent="0.25">
      <c r="A19" s="4">
        <v>11</v>
      </c>
      <c r="B19" s="24" t="s">
        <v>26</v>
      </c>
      <c r="C19" s="13" t="s">
        <v>3</v>
      </c>
      <c r="D19" s="25">
        <v>20000</v>
      </c>
      <c r="E19" s="39">
        <v>0</v>
      </c>
      <c r="F19" s="41">
        <f>ROUND((D19*E19),2)</f>
        <v>0</v>
      </c>
    </row>
    <row r="20" spans="1:6" ht="71.25" customHeight="1" x14ac:dyDescent="0.25">
      <c r="A20" s="4">
        <v>12</v>
      </c>
      <c r="B20" s="24" t="s">
        <v>60</v>
      </c>
      <c r="C20" s="13" t="s">
        <v>3</v>
      </c>
      <c r="D20" s="25">
        <v>500</v>
      </c>
      <c r="E20" s="39">
        <v>0</v>
      </c>
      <c r="F20" s="41">
        <f>ROUND((D20*E20),2)</f>
        <v>0</v>
      </c>
    </row>
    <row r="21" spans="1:6" ht="71.25" customHeight="1" x14ac:dyDescent="0.25">
      <c r="A21" s="4">
        <v>13</v>
      </c>
      <c r="B21" s="24" t="s">
        <v>61</v>
      </c>
      <c r="C21" s="13" t="s">
        <v>3</v>
      </c>
      <c r="D21" s="25">
        <v>1200</v>
      </c>
      <c r="E21" s="39">
        <v>0</v>
      </c>
      <c r="F21" s="41">
        <f>ROUND((D21*E21),2)</f>
        <v>0</v>
      </c>
    </row>
    <row r="22" spans="1:6" ht="21.6" customHeight="1" x14ac:dyDescent="0.25">
      <c r="A22" s="50" t="s">
        <v>17</v>
      </c>
      <c r="B22" s="50"/>
      <c r="C22" s="50"/>
      <c r="D22" s="50"/>
      <c r="E22" s="50"/>
      <c r="F22" s="42">
        <f>SUM(F9:F21)</f>
        <v>0</v>
      </c>
    </row>
    <row r="23" spans="1:6" ht="21.6" customHeight="1" x14ac:dyDescent="0.25">
      <c r="A23" s="54" t="s">
        <v>2</v>
      </c>
      <c r="B23" s="54"/>
      <c r="C23" s="54"/>
      <c r="D23" s="54"/>
      <c r="E23" s="54"/>
      <c r="F23" s="41">
        <f>F22*0.24</f>
        <v>0</v>
      </c>
    </row>
    <row r="24" spans="1:6" ht="21.6" customHeight="1" x14ac:dyDescent="0.25">
      <c r="A24" s="50" t="s">
        <v>10</v>
      </c>
      <c r="B24" s="50"/>
      <c r="C24" s="50"/>
      <c r="D24" s="50"/>
      <c r="E24" s="50"/>
      <c r="F24" s="42">
        <f>SUM(F22:F23)</f>
        <v>0</v>
      </c>
    </row>
    <row r="25" spans="1:6" s="7" customFormat="1" ht="21.6" customHeight="1" x14ac:dyDescent="0.25">
      <c r="A25" s="66"/>
      <c r="B25" s="67"/>
      <c r="C25" s="67"/>
      <c r="D25" s="67"/>
      <c r="E25" s="67"/>
      <c r="F25" s="68"/>
    </row>
    <row r="26" spans="1:6" ht="26.25" customHeight="1" x14ac:dyDescent="0.25">
      <c r="A26" s="65" t="s">
        <v>79</v>
      </c>
      <c r="B26" s="65"/>
      <c r="C26" s="65"/>
      <c r="D26" s="65"/>
      <c r="E26" s="65"/>
      <c r="F26" s="65"/>
    </row>
    <row r="27" spans="1:6" ht="37.5" customHeight="1" x14ac:dyDescent="0.25">
      <c r="A27" s="2" t="s">
        <v>0</v>
      </c>
      <c r="B27" s="2" t="s">
        <v>1</v>
      </c>
      <c r="C27" s="3" t="s">
        <v>4</v>
      </c>
      <c r="D27" s="3" t="s">
        <v>15</v>
      </c>
      <c r="E27" s="2" t="s">
        <v>86</v>
      </c>
      <c r="F27" s="2" t="s">
        <v>87</v>
      </c>
    </row>
    <row r="28" spans="1:6" ht="78.75" customHeight="1" x14ac:dyDescent="0.25">
      <c r="A28" s="4">
        <v>14</v>
      </c>
      <c r="B28" s="24" t="s">
        <v>24</v>
      </c>
      <c r="C28" s="13" t="s">
        <v>3</v>
      </c>
      <c r="D28" s="25">
        <v>20000</v>
      </c>
      <c r="E28" s="39">
        <v>0</v>
      </c>
      <c r="F28" s="37">
        <f t="shared" ref="F28:F36" si="1">ROUND((D28*E28),2)</f>
        <v>0</v>
      </c>
    </row>
    <row r="29" spans="1:6" ht="66.75" customHeight="1" x14ac:dyDescent="0.25">
      <c r="A29" s="4">
        <v>15</v>
      </c>
      <c r="B29" s="24" t="s">
        <v>25</v>
      </c>
      <c r="C29" s="13" t="s">
        <v>3</v>
      </c>
      <c r="D29" s="25">
        <v>1500</v>
      </c>
      <c r="E29" s="39">
        <v>0</v>
      </c>
      <c r="F29" s="37">
        <f t="shared" si="1"/>
        <v>0</v>
      </c>
    </row>
    <row r="30" spans="1:6" ht="62.25" customHeight="1" x14ac:dyDescent="0.25">
      <c r="A30" s="4">
        <v>16</v>
      </c>
      <c r="B30" s="24" t="s">
        <v>49</v>
      </c>
      <c r="C30" s="13" t="s">
        <v>3</v>
      </c>
      <c r="D30" s="25">
        <v>15000</v>
      </c>
      <c r="E30" s="39">
        <v>0</v>
      </c>
      <c r="F30" s="37">
        <f t="shared" si="1"/>
        <v>0</v>
      </c>
    </row>
    <row r="31" spans="1:6" ht="65.25" customHeight="1" x14ac:dyDescent="0.25">
      <c r="A31" s="4">
        <v>17</v>
      </c>
      <c r="B31" s="5" t="s">
        <v>50</v>
      </c>
      <c r="C31" s="13" t="s">
        <v>3</v>
      </c>
      <c r="D31" s="25">
        <v>14000</v>
      </c>
      <c r="E31" s="39">
        <v>0</v>
      </c>
      <c r="F31" s="37">
        <f t="shared" si="1"/>
        <v>0</v>
      </c>
    </row>
    <row r="32" spans="1:6" ht="75" customHeight="1" x14ac:dyDescent="0.25">
      <c r="A32" s="4">
        <v>18</v>
      </c>
      <c r="B32" s="24" t="s">
        <v>56</v>
      </c>
      <c r="C32" s="13" t="s">
        <v>3</v>
      </c>
      <c r="D32" s="25">
        <v>15000</v>
      </c>
      <c r="E32" s="39">
        <v>0</v>
      </c>
      <c r="F32" s="37">
        <f t="shared" si="1"/>
        <v>0</v>
      </c>
    </row>
    <row r="33" spans="1:6" ht="81.75" customHeight="1" x14ac:dyDescent="0.25">
      <c r="A33" s="4">
        <v>19</v>
      </c>
      <c r="B33" s="5" t="s">
        <v>51</v>
      </c>
      <c r="C33" s="13" t="s">
        <v>3</v>
      </c>
      <c r="D33" s="25">
        <v>20000</v>
      </c>
      <c r="E33" s="39">
        <v>0</v>
      </c>
      <c r="F33" s="37">
        <f t="shared" si="1"/>
        <v>0</v>
      </c>
    </row>
    <row r="34" spans="1:6" ht="60" customHeight="1" x14ac:dyDescent="0.25">
      <c r="A34" s="4">
        <v>20</v>
      </c>
      <c r="B34" s="24" t="s">
        <v>58</v>
      </c>
      <c r="C34" s="13" t="s">
        <v>3</v>
      </c>
      <c r="D34" s="25">
        <v>3000</v>
      </c>
      <c r="E34" s="39">
        <v>0</v>
      </c>
      <c r="F34" s="37">
        <f t="shared" si="1"/>
        <v>0</v>
      </c>
    </row>
    <row r="35" spans="1:6" ht="72.75" customHeight="1" x14ac:dyDescent="0.25">
      <c r="A35" s="4">
        <v>21</v>
      </c>
      <c r="B35" s="24" t="s">
        <v>53</v>
      </c>
      <c r="C35" s="13" t="s">
        <v>3</v>
      </c>
      <c r="D35" s="25">
        <v>2800</v>
      </c>
      <c r="E35" s="39">
        <v>0</v>
      </c>
      <c r="F35" s="37">
        <f t="shared" si="1"/>
        <v>0</v>
      </c>
    </row>
    <row r="36" spans="1:6" ht="60" customHeight="1" x14ac:dyDescent="0.25">
      <c r="A36" s="4">
        <v>22</v>
      </c>
      <c r="B36" s="24" t="s">
        <v>57</v>
      </c>
      <c r="C36" s="13" t="s">
        <v>3</v>
      </c>
      <c r="D36" s="25">
        <v>48</v>
      </c>
      <c r="E36" s="39">
        <v>0</v>
      </c>
      <c r="F36" s="37">
        <f t="shared" si="1"/>
        <v>0</v>
      </c>
    </row>
    <row r="37" spans="1:6" ht="21.6" customHeight="1" x14ac:dyDescent="0.25">
      <c r="A37" s="50" t="s">
        <v>16</v>
      </c>
      <c r="B37" s="50"/>
      <c r="C37" s="50"/>
      <c r="D37" s="50"/>
      <c r="E37" s="50"/>
      <c r="F37" s="42">
        <f>SUM(F28:F36)</f>
        <v>0</v>
      </c>
    </row>
    <row r="38" spans="1:6" ht="21.6" customHeight="1" x14ac:dyDescent="0.25">
      <c r="A38" s="54" t="s">
        <v>2</v>
      </c>
      <c r="B38" s="54"/>
      <c r="C38" s="54"/>
      <c r="D38" s="54"/>
      <c r="E38" s="54"/>
      <c r="F38" s="41">
        <f>F37*0.24</f>
        <v>0</v>
      </c>
    </row>
    <row r="39" spans="1:6" ht="21.6" customHeight="1" x14ac:dyDescent="0.25">
      <c r="A39" s="50" t="s">
        <v>11</v>
      </c>
      <c r="B39" s="50"/>
      <c r="C39" s="50"/>
      <c r="D39" s="50"/>
      <c r="E39" s="50"/>
      <c r="F39" s="42">
        <f>SUM(F37:F38)</f>
        <v>0</v>
      </c>
    </row>
    <row r="40" spans="1:6" s="7" customFormat="1" ht="21.6" customHeight="1" x14ac:dyDescent="0.25">
      <c r="A40" s="33"/>
      <c r="B40" s="33"/>
      <c r="C40" s="33"/>
      <c r="D40" s="33"/>
    </row>
    <row r="41" spans="1:6" ht="37.5" customHeight="1" x14ac:dyDescent="0.25">
      <c r="A41" s="65" t="s">
        <v>80</v>
      </c>
      <c r="B41" s="65"/>
      <c r="C41" s="65"/>
      <c r="D41" s="65"/>
      <c r="E41" s="65"/>
      <c r="F41" s="65"/>
    </row>
    <row r="42" spans="1:6" ht="37.5" customHeight="1" x14ac:dyDescent="0.25">
      <c r="A42" s="2" t="s">
        <v>0</v>
      </c>
      <c r="B42" s="3" t="s">
        <v>1</v>
      </c>
      <c r="C42" s="3" t="s">
        <v>4</v>
      </c>
      <c r="D42" s="3" t="s">
        <v>15</v>
      </c>
      <c r="E42" s="2" t="s">
        <v>86</v>
      </c>
      <c r="F42" s="2" t="s">
        <v>87</v>
      </c>
    </row>
    <row r="43" spans="1:6" ht="61.5" customHeight="1" x14ac:dyDescent="0.25">
      <c r="A43" s="4">
        <v>23</v>
      </c>
      <c r="B43" s="11" t="s">
        <v>55</v>
      </c>
      <c r="C43" s="16" t="s">
        <v>3</v>
      </c>
      <c r="D43" s="25">
        <v>5000</v>
      </c>
      <c r="E43" s="46">
        <v>0</v>
      </c>
      <c r="F43" s="41">
        <f t="shared" ref="F43:F47" si="2">ROUND((D43*E43),2)</f>
        <v>0</v>
      </c>
    </row>
    <row r="44" spans="1:6" ht="64.5" customHeight="1" x14ac:dyDescent="0.25">
      <c r="A44" s="4">
        <v>24</v>
      </c>
      <c r="B44" s="11" t="s">
        <v>54</v>
      </c>
      <c r="C44" s="16" t="s">
        <v>3</v>
      </c>
      <c r="D44" s="16">
        <v>800</v>
      </c>
      <c r="E44" s="46">
        <v>0</v>
      </c>
      <c r="F44" s="41">
        <f t="shared" si="2"/>
        <v>0</v>
      </c>
    </row>
    <row r="45" spans="1:6" ht="71.25" customHeight="1" x14ac:dyDescent="0.25">
      <c r="A45" s="4">
        <v>25</v>
      </c>
      <c r="B45" s="11" t="s">
        <v>62</v>
      </c>
      <c r="C45" s="12" t="s">
        <v>3</v>
      </c>
      <c r="D45" s="34">
        <v>20000</v>
      </c>
      <c r="E45" s="46">
        <v>0</v>
      </c>
      <c r="F45" s="41">
        <f t="shared" si="2"/>
        <v>0</v>
      </c>
    </row>
    <row r="46" spans="1:6" ht="78" customHeight="1" x14ac:dyDescent="0.25">
      <c r="A46" s="4">
        <v>26</v>
      </c>
      <c r="B46" s="11" t="s">
        <v>63</v>
      </c>
      <c r="C46" s="16" t="s">
        <v>3</v>
      </c>
      <c r="D46" s="6">
        <v>2000</v>
      </c>
      <c r="E46" s="46">
        <v>0</v>
      </c>
      <c r="F46" s="41">
        <f t="shared" si="2"/>
        <v>0</v>
      </c>
    </row>
    <row r="47" spans="1:6" ht="69.75" customHeight="1" x14ac:dyDescent="0.25">
      <c r="A47" s="4">
        <v>27</v>
      </c>
      <c r="B47" s="29" t="s">
        <v>27</v>
      </c>
      <c r="C47" s="16" t="s">
        <v>3</v>
      </c>
      <c r="D47" s="6">
        <v>3600</v>
      </c>
      <c r="E47" s="46">
        <v>0</v>
      </c>
      <c r="F47" s="41">
        <f t="shared" si="2"/>
        <v>0</v>
      </c>
    </row>
    <row r="48" spans="1:6" ht="21.6" customHeight="1" x14ac:dyDescent="0.25">
      <c r="A48" s="50" t="s">
        <v>18</v>
      </c>
      <c r="B48" s="50"/>
      <c r="C48" s="50"/>
      <c r="D48" s="50"/>
      <c r="E48" s="50"/>
      <c r="F48" s="42">
        <f>SUM(F43:F47)</f>
        <v>0</v>
      </c>
    </row>
    <row r="49" spans="1:6" ht="21.6" customHeight="1" x14ac:dyDescent="0.25">
      <c r="A49" s="54" t="s">
        <v>2</v>
      </c>
      <c r="B49" s="54"/>
      <c r="C49" s="54"/>
      <c r="D49" s="54"/>
      <c r="E49" s="54"/>
      <c r="F49" s="41">
        <f>F48*0.24</f>
        <v>0</v>
      </c>
    </row>
    <row r="50" spans="1:6" ht="21.6" customHeight="1" x14ac:dyDescent="0.25">
      <c r="A50" s="50" t="s">
        <v>12</v>
      </c>
      <c r="B50" s="50"/>
      <c r="C50" s="50"/>
      <c r="D50" s="50"/>
      <c r="E50" s="50"/>
      <c r="F50" s="42">
        <f>SUM(F48:F49)</f>
        <v>0</v>
      </c>
    </row>
    <row r="51" spans="1:6" s="7" customFormat="1" ht="21.6" customHeight="1" x14ac:dyDescent="0.25">
      <c r="A51" s="33"/>
      <c r="B51" s="33"/>
      <c r="C51" s="33"/>
      <c r="D51" s="33"/>
    </row>
    <row r="52" spans="1:6" ht="26.25" customHeight="1" x14ac:dyDescent="0.25">
      <c r="A52" s="65" t="s">
        <v>81</v>
      </c>
      <c r="B52" s="65"/>
      <c r="C52" s="65"/>
      <c r="D52" s="65"/>
      <c r="E52" s="65"/>
      <c r="F52" s="65"/>
    </row>
    <row r="53" spans="1:6" ht="37.5" customHeight="1" x14ac:dyDescent="0.25">
      <c r="A53" s="9" t="s">
        <v>0</v>
      </c>
      <c r="B53" s="10" t="s">
        <v>1</v>
      </c>
      <c r="C53" s="3" t="s">
        <v>4</v>
      </c>
      <c r="D53" s="3" t="s">
        <v>15</v>
      </c>
      <c r="E53" s="2" t="s">
        <v>86</v>
      </c>
      <c r="F53" s="2" t="s">
        <v>87</v>
      </c>
    </row>
    <row r="54" spans="1:6" ht="57" customHeight="1" x14ac:dyDescent="0.25">
      <c r="A54" s="4">
        <v>28</v>
      </c>
      <c r="B54" s="11" t="s">
        <v>64</v>
      </c>
      <c r="C54" s="16" t="s">
        <v>3</v>
      </c>
      <c r="D54" s="25">
        <v>1300</v>
      </c>
      <c r="E54" s="46">
        <v>0</v>
      </c>
      <c r="F54" s="41">
        <f t="shared" ref="F54:F56" si="3">ROUND((D54*E54),2)</f>
        <v>0</v>
      </c>
    </row>
    <row r="55" spans="1:6" ht="60" customHeight="1" x14ac:dyDescent="0.25">
      <c r="A55" s="4">
        <v>29</v>
      </c>
      <c r="B55" s="11" t="s">
        <v>65</v>
      </c>
      <c r="C55" s="16" t="s">
        <v>3</v>
      </c>
      <c r="D55" s="25">
        <v>5000</v>
      </c>
      <c r="E55" s="46">
        <v>0</v>
      </c>
      <c r="F55" s="41">
        <f t="shared" si="3"/>
        <v>0</v>
      </c>
    </row>
    <row r="56" spans="1:6" ht="62.25" customHeight="1" x14ac:dyDescent="0.25">
      <c r="A56" s="4">
        <v>30</v>
      </c>
      <c r="B56" s="11" t="s">
        <v>66</v>
      </c>
      <c r="C56" s="16" t="s">
        <v>3</v>
      </c>
      <c r="D56" s="25">
        <v>2500</v>
      </c>
      <c r="E56" s="46">
        <v>0</v>
      </c>
      <c r="F56" s="41">
        <f t="shared" si="3"/>
        <v>0</v>
      </c>
    </row>
    <row r="57" spans="1:6" ht="21.6" customHeight="1" x14ac:dyDescent="0.25">
      <c r="A57" s="50" t="s">
        <v>19</v>
      </c>
      <c r="B57" s="50"/>
      <c r="C57" s="50"/>
      <c r="D57" s="50"/>
      <c r="E57" s="50"/>
      <c r="F57" s="42">
        <f>SUM(F54:F56)</f>
        <v>0</v>
      </c>
    </row>
    <row r="58" spans="1:6" ht="21.6" customHeight="1" x14ac:dyDescent="0.25">
      <c r="A58" s="54" t="s">
        <v>2</v>
      </c>
      <c r="B58" s="54"/>
      <c r="C58" s="54"/>
      <c r="D58" s="54"/>
      <c r="E58" s="54"/>
      <c r="F58" s="41">
        <f>F57*0.24</f>
        <v>0</v>
      </c>
    </row>
    <row r="59" spans="1:6" ht="21.6" customHeight="1" x14ac:dyDescent="0.25">
      <c r="A59" s="50" t="s">
        <v>13</v>
      </c>
      <c r="B59" s="50"/>
      <c r="C59" s="50"/>
      <c r="D59" s="50"/>
      <c r="E59" s="50"/>
      <c r="F59" s="42">
        <f>SUM(F57:F58)</f>
        <v>0</v>
      </c>
    </row>
    <row r="60" spans="1:6" ht="21.6" customHeight="1" x14ac:dyDescent="0.25">
      <c r="A60" s="33"/>
      <c r="B60" s="33"/>
      <c r="C60" s="33"/>
      <c r="D60" s="33"/>
    </row>
    <row r="61" spans="1:6" ht="26.25" customHeight="1" x14ac:dyDescent="0.25">
      <c r="A61" s="51" t="s">
        <v>82</v>
      </c>
      <c r="B61" s="51"/>
      <c r="C61" s="51"/>
      <c r="D61" s="51"/>
      <c r="E61" s="51"/>
      <c r="F61" s="51"/>
    </row>
    <row r="62" spans="1:6" ht="37.5" customHeight="1" x14ac:dyDescent="0.25">
      <c r="A62" s="14" t="s">
        <v>0</v>
      </c>
      <c r="B62" s="15" t="s">
        <v>1</v>
      </c>
      <c r="C62" s="3" t="s">
        <v>4</v>
      </c>
      <c r="D62" s="3" t="s">
        <v>15</v>
      </c>
      <c r="E62" s="2" t="s">
        <v>86</v>
      </c>
      <c r="F62" s="38" t="s">
        <v>87</v>
      </c>
    </row>
    <row r="63" spans="1:6" ht="90" customHeight="1" x14ac:dyDescent="0.25">
      <c r="A63" s="4">
        <v>31</v>
      </c>
      <c r="B63" s="28" t="s">
        <v>67</v>
      </c>
      <c r="C63" s="30" t="s">
        <v>3</v>
      </c>
      <c r="D63" s="31">
        <v>3000</v>
      </c>
      <c r="E63" s="39">
        <v>0</v>
      </c>
      <c r="F63" s="37">
        <f t="shared" ref="F63:F68" si="4">ROUND((D63*E63),2)</f>
        <v>0</v>
      </c>
    </row>
    <row r="64" spans="1:6" ht="93" customHeight="1" x14ac:dyDescent="0.25">
      <c r="A64" s="4">
        <v>32</v>
      </c>
      <c r="B64" s="28" t="s">
        <v>68</v>
      </c>
      <c r="C64" s="8" t="s">
        <v>3</v>
      </c>
      <c r="D64" s="31">
        <v>4000</v>
      </c>
      <c r="E64" s="39">
        <v>0</v>
      </c>
      <c r="F64" s="37">
        <f t="shared" si="4"/>
        <v>0</v>
      </c>
    </row>
    <row r="65" spans="1:6" ht="96.75" customHeight="1" x14ac:dyDescent="0.25">
      <c r="A65" s="4">
        <v>33</v>
      </c>
      <c r="B65" s="28" t="s">
        <v>69</v>
      </c>
      <c r="C65" s="8" t="s">
        <v>3</v>
      </c>
      <c r="D65" s="31">
        <v>4000</v>
      </c>
      <c r="E65" s="39">
        <v>0</v>
      </c>
      <c r="F65" s="37">
        <f t="shared" si="4"/>
        <v>0</v>
      </c>
    </row>
    <row r="66" spans="1:6" ht="61.5" customHeight="1" x14ac:dyDescent="0.25">
      <c r="A66" s="4">
        <v>34</v>
      </c>
      <c r="B66" s="28" t="s">
        <v>42</v>
      </c>
      <c r="C66" s="8" t="s">
        <v>3</v>
      </c>
      <c r="D66" s="31">
        <v>3000</v>
      </c>
      <c r="E66" s="39">
        <v>0</v>
      </c>
      <c r="F66" s="37">
        <f t="shared" si="4"/>
        <v>0</v>
      </c>
    </row>
    <row r="67" spans="1:6" ht="72.75" customHeight="1" x14ac:dyDescent="0.25">
      <c r="A67" s="4">
        <v>35</v>
      </c>
      <c r="B67" s="28" t="s">
        <v>70</v>
      </c>
      <c r="C67" s="8" t="s">
        <v>3</v>
      </c>
      <c r="D67" s="31">
        <v>3000</v>
      </c>
      <c r="E67" s="39">
        <v>0</v>
      </c>
      <c r="F67" s="37">
        <f t="shared" si="4"/>
        <v>0</v>
      </c>
    </row>
    <row r="68" spans="1:6" ht="83.25" customHeight="1" x14ac:dyDescent="0.25">
      <c r="A68" s="4">
        <v>36</v>
      </c>
      <c r="B68" s="28" t="s">
        <v>28</v>
      </c>
      <c r="C68" s="8" t="s">
        <v>3</v>
      </c>
      <c r="D68" s="31">
        <v>10</v>
      </c>
      <c r="E68" s="39">
        <v>0</v>
      </c>
      <c r="F68" s="37">
        <f t="shared" si="4"/>
        <v>0</v>
      </c>
    </row>
    <row r="69" spans="1:6" ht="21.6" customHeight="1" x14ac:dyDescent="0.25">
      <c r="A69" s="52" t="s">
        <v>20</v>
      </c>
      <c r="B69" s="52"/>
      <c r="C69" s="52"/>
      <c r="D69" s="52"/>
      <c r="E69" s="52"/>
      <c r="F69" s="42">
        <f>SUM(F63:F68)</f>
        <v>0</v>
      </c>
    </row>
    <row r="70" spans="1:6" ht="21.6" customHeight="1" x14ac:dyDescent="0.25">
      <c r="A70" s="53" t="s">
        <v>2</v>
      </c>
      <c r="B70" s="53"/>
      <c r="C70" s="53"/>
      <c r="D70" s="53"/>
      <c r="E70" s="53"/>
      <c r="F70" s="41">
        <f>F69*0.24</f>
        <v>0</v>
      </c>
    </row>
    <row r="71" spans="1:6" ht="21.6" customHeight="1" x14ac:dyDescent="0.25">
      <c r="A71" s="52" t="s">
        <v>14</v>
      </c>
      <c r="B71" s="52"/>
      <c r="C71" s="52"/>
      <c r="D71" s="52"/>
      <c r="E71" s="52"/>
      <c r="F71" s="42">
        <f>SUM(F69:F70)</f>
        <v>0</v>
      </c>
    </row>
    <row r="72" spans="1:6" ht="21.6" customHeight="1" x14ac:dyDescent="0.25">
      <c r="A72" s="33"/>
      <c r="B72" s="33"/>
      <c r="C72" s="33"/>
      <c r="D72" s="33"/>
    </row>
    <row r="73" spans="1:6" ht="21.6" customHeight="1" x14ac:dyDescent="0.25">
      <c r="A73" s="50" t="s">
        <v>6</v>
      </c>
      <c r="B73" s="50"/>
      <c r="C73" s="50"/>
      <c r="D73" s="50"/>
      <c r="E73" s="50"/>
      <c r="F73" s="42">
        <f>F22+F37+F48+F57+F69</f>
        <v>0</v>
      </c>
    </row>
    <row r="74" spans="1:6" ht="21.6" customHeight="1" x14ac:dyDescent="0.25">
      <c r="A74" s="54" t="s">
        <v>5</v>
      </c>
      <c r="B74" s="54"/>
      <c r="C74" s="54"/>
      <c r="D74" s="54"/>
      <c r="E74" s="54"/>
      <c r="F74" s="41">
        <f>F23+F38+F49+F58+F70</f>
        <v>0</v>
      </c>
    </row>
    <row r="75" spans="1:6" ht="21.6" customHeight="1" x14ac:dyDescent="0.25">
      <c r="A75" s="52" t="s">
        <v>9</v>
      </c>
      <c r="B75" s="52"/>
      <c r="C75" s="52"/>
      <c r="D75" s="52"/>
      <c r="E75" s="52"/>
      <c r="F75" s="42">
        <f>SUM(F73:F74)</f>
        <v>0</v>
      </c>
    </row>
    <row r="76" spans="1:6" ht="33" customHeight="1" x14ac:dyDescent="0.25">
      <c r="A76" s="64"/>
      <c r="B76" s="64"/>
      <c r="C76" s="64"/>
      <c r="D76" s="64"/>
      <c r="E76" s="64"/>
      <c r="F76" s="64"/>
    </row>
    <row r="77" spans="1:6" ht="21.6" customHeight="1" x14ac:dyDescent="0.25">
      <c r="A77" s="32"/>
      <c r="B77" s="32"/>
      <c r="C77" s="32"/>
      <c r="D77" s="32"/>
      <c r="E77" s="32"/>
      <c r="F77" s="27"/>
    </row>
    <row r="78" spans="1:6" ht="26.25" customHeight="1" x14ac:dyDescent="0.25">
      <c r="A78" s="65" t="s">
        <v>88</v>
      </c>
      <c r="B78" s="65"/>
      <c r="C78" s="65"/>
      <c r="D78" s="65"/>
      <c r="E78" s="65"/>
      <c r="F78" s="65"/>
    </row>
    <row r="79" spans="1:6" ht="26.25" customHeight="1" x14ac:dyDescent="0.25">
      <c r="A79" s="65" t="s">
        <v>22</v>
      </c>
      <c r="B79" s="65"/>
      <c r="C79" s="65"/>
      <c r="D79" s="65"/>
      <c r="E79" s="65"/>
      <c r="F79" s="65"/>
    </row>
    <row r="80" spans="1:6" ht="37.5" customHeight="1" x14ac:dyDescent="0.25">
      <c r="A80" s="2" t="s">
        <v>0</v>
      </c>
      <c r="B80" s="3" t="s">
        <v>1</v>
      </c>
      <c r="C80" s="3" t="s">
        <v>4</v>
      </c>
      <c r="D80" s="3" t="s">
        <v>15</v>
      </c>
      <c r="E80" s="2" t="s">
        <v>86</v>
      </c>
      <c r="F80" s="2" t="s">
        <v>87</v>
      </c>
    </row>
    <row r="81" spans="1:6" ht="60" customHeight="1" x14ac:dyDescent="0.25">
      <c r="A81" s="4">
        <v>38</v>
      </c>
      <c r="B81" s="11" t="s">
        <v>72</v>
      </c>
      <c r="C81" s="16" t="s">
        <v>3</v>
      </c>
      <c r="D81" s="17">
        <v>500</v>
      </c>
      <c r="E81" s="43">
        <v>0</v>
      </c>
      <c r="F81" s="43">
        <f t="shared" ref="F81:F84" si="5">ROUND((D81*E81),2)</f>
        <v>0</v>
      </c>
    </row>
    <row r="82" spans="1:6" ht="62.25" customHeight="1" x14ac:dyDescent="0.25">
      <c r="A82" s="4">
        <v>39</v>
      </c>
      <c r="B82" s="11" t="s">
        <v>71</v>
      </c>
      <c r="C82" s="16" t="s">
        <v>3</v>
      </c>
      <c r="D82" s="17">
        <v>500</v>
      </c>
      <c r="E82" s="43">
        <v>0</v>
      </c>
      <c r="F82" s="43">
        <f t="shared" si="5"/>
        <v>0</v>
      </c>
    </row>
    <row r="83" spans="1:6" ht="66" customHeight="1" x14ac:dyDescent="0.25">
      <c r="A83" s="4">
        <v>40</v>
      </c>
      <c r="B83" s="11" t="s">
        <v>73</v>
      </c>
      <c r="C83" s="16" t="s">
        <v>3</v>
      </c>
      <c r="D83" s="17">
        <v>500</v>
      </c>
      <c r="E83" s="43">
        <v>0</v>
      </c>
      <c r="F83" s="43">
        <f t="shared" si="5"/>
        <v>0</v>
      </c>
    </row>
    <row r="84" spans="1:6" ht="42" customHeight="1" x14ac:dyDescent="0.25">
      <c r="A84" s="4">
        <v>41</v>
      </c>
      <c r="B84" s="11" t="s">
        <v>21</v>
      </c>
      <c r="C84" s="16" t="s">
        <v>3</v>
      </c>
      <c r="D84" s="17">
        <v>500</v>
      </c>
      <c r="E84" s="43">
        <v>0</v>
      </c>
      <c r="F84" s="43">
        <f t="shared" si="5"/>
        <v>0</v>
      </c>
    </row>
    <row r="85" spans="1:6" ht="69.75" customHeight="1" x14ac:dyDescent="0.25">
      <c r="A85" s="4">
        <v>42</v>
      </c>
      <c r="B85" s="11" t="s">
        <v>74</v>
      </c>
      <c r="C85" s="13" t="s">
        <v>3</v>
      </c>
      <c r="D85" s="17">
        <v>500</v>
      </c>
      <c r="E85" s="43">
        <v>0</v>
      </c>
      <c r="F85" s="43">
        <f>ROUND((D85*E85),2)</f>
        <v>0</v>
      </c>
    </row>
    <row r="86" spans="1:6" ht="69.75" customHeight="1" x14ac:dyDescent="0.25">
      <c r="A86" s="4">
        <v>43</v>
      </c>
      <c r="B86" s="11" t="s">
        <v>75</v>
      </c>
      <c r="C86" s="13" t="s">
        <v>3</v>
      </c>
      <c r="D86" s="17">
        <v>500</v>
      </c>
      <c r="E86" s="43">
        <v>0</v>
      </c>
      <c r="F86" s="43">
        <f>ROUND((D86*E86),2)</f>
        <v>0</v>
      </c>
    </row>
    <row r="87" spans="1:6" ht="69.75" customHeight="1" x14ac:dyDescent="0.25">
      <c r="A87" s="4">
        <v>44</v>
      </c>
      <c r="B87" s="11" t="s">
        <v>76</v>
      </c>
      <c r="C87" s="13" t="s">
        <v>3</v>
      </c>
      <c r="D87" s="17">
        <v>500</v>
      </c>
      <c r="E87" s="43">
        <v>0</v>
      </c>
      <c r="F87" s="43">
        <f>ROUND((D87*E87),2)</f>
        <v>0</v>
      </c>
    </row>
    <row r="88" spans="1:6" ht="69.75" customHeight="1" x14ac:dyDescent="0.25">
      <c r="A88" s="4">
        <v>45</v>
      </c>
      <c r="B88" s="11" t="s">
        <v>77</v>
      </c>
      <c r="C88" s="13" t="s">
        <v>3</v>
      </c>
      <c r="D88" s="17">
        <v>1200</v>
      </c>
      <c r="E88" s="43">
        <v>0</v>
      </c>
      <c r="F88" s="43">
        <f>ROUND((D88*E88),2)</f>
        <v>0</v>
      </c>
    </row>
    <row r="89" spans="1:6" ht="21" customHeight="1" x14ac:dyDescent="0.25">
      <c r="A89" s="50" t="s">
        <v>17</v>
      </c>
      <c r="B89" s="50"/>
      <c r="C89" s="50"/>
      <c r="D89" s="50"/>
      <c r="E89" s="50"/>
      <c r="F89" s="42">
        <f>SUM(F81:F88)</f>
        <v>0</v>
      </c>
    </row>
    <row r="90" spans="1:6" ht="21" customHeight="1" x14ac:dyDescent="0.25">
      <c r="A90" s="54" t="s">
        <v>2</v>
      </c>
      <c r="B90" s="54"/>
      <c r="C90" s="54"/>
      <c r="D90" s="54"/>
      <c r="E90" s="54"/>
      <c r="F90" s="41">
        <f>F89*0.24</f>
        <v>0</v>
      </c>
    </row>
    <row r="91" spans="1:6" ht="21" customHeight="1" x14ac:dyDescent="0.25">
      <c r="A91" s="50" t="s">
        <v>10</v>
      </c>
      <c r="B91" s="50"/>
      <c r="C91" s="50"/>
      <c r="D91" s="50"/>
      <c r="E91" s="50"/>
      <c r="F91" s="42">
        <f>SUM(F89:F90)</f>
        <v>0</v>
      </c>
    </row>
    <row r="92" spans="1:6" x14ac:dyDescent="0.25">
      <c r="A92" s="18"/>
      <c r="B92" s="19"/>
      <c r="C92" s="18"/>
      <c r="D92" s="20"/>
      <c r="E92" s="21"/>
      <c r="F92" s="22"/>
    </row>
    <row r="93" spans="1:6" ht="26.25" customHeight="1" x14ac:dyDescent="0.25">
      <c r="A93" s="65" t="s">
        <v>39</v>
      </c>
      <c r="B93" s="65"/>
      <c r="C93" s="65"/>
      <c r="D93" s="65"/>
      <c r="E93" s="65"/>
      <c r="F93" s="65"/>
    </row>
    <row r="94" spans="1:6" ht="37.5" customHeight="1" x14ac:dyDescent="0.25">
      <c r="A94" s="2" t="s">
        <v>0</v>
      </c>
      <c r="B94" s="2" t="s">
        <v>1</v>
      </c>
      <c r="C94" s="3" t="s">
        <v>4</v>
      </c>
      <c r="D94" s="3" t="s">
        <v>15</v>
      </c>
      <c r="E94" s="2" t="s">
        <v>86</v>
      </c>
      <c r="F94" s="2" t="s">
        <v>87</v>
      </c>
    </row>
    <row r="95" spans="1:6" ht="74.25" customHeight="1" x14ac:dyDescent="0.25">
      <c r="A95" s="4">
        <v>46</v>
      </c>
      <c r="B95" s="24" t="s">
        <v>30</v>
      </c>
      <c r="C95" s="13" t="s">
        <v>3</v>
      </c>
      <c r="D95" s="25">
        <v>30</v>
      </c>
      <c r="E95" s="45">
        <v>0</v>
      </c>
      <c r="F95" s="44">
        <f t="shared" ref="F95:F97" si="6">ROUND((D95*E95),2)</f>
        <v>0</v>
      </c>
    </row>
    <row r="96" spans="1:6" ht="42" customHeight="1" x14ac:dyDescent="0.25">
      <c r="A96" s="4">
        <v>47</v>
      </c>
      <c r="B96" s="24" t="s">
        <v>31</v>
      </c>
      <c r="C96" s="13" t="s">
        <v>3</v>
      </c>
      <c r="D96" s="25">
        <v>4000</v>
      </c>
      <c r="E96" s="45">
        <v>0</v>
      </c>
      <c r="F96" s="44">
        <f t="shared" si="6"/>
        <v>0</v>
      </c>
    </row>
    <row r="97" spans="1:6" ht="45" customHeight="1" x14ac:dyDescent="0.25">
      <c r="A97" s="4">
        <v>48</v>
      </c>
      <c r="B97" s="24" t="s">
        <v>32</v>
      </c>
      <c r="C97" s="13" t="s">
        <v>3</v>
      </c>
      <c r="D97" s="25">
        <v>4000</v>
      </c>
      <c r="E97" s="45">
        <v>0</v>
      </c>
      <c r="F97" s="44">
        <f t="shared" si="6"/>
        <v>0</v>
      </c>
    </row>
    <row r="98" spans="1:6" ht="21" customHeight="1" x14ac:dyDescent="0.25">
      <c r="A98" s="50" t="s">
        <v>16</v>
      </c>
      <c r="B98" s="50"/>
      <c r="C98" s="50"/>
      <c r="D98" s="50"/>
      <c r="E98" s="50"/>
      <c r="F98" s="42">
        <f>SUM(F95:F97)</f>
        <v>0</v>
      </c>
    </row>
    <row r="99" spans="1:6" ht="21" customHeight="1" x14ac:dyDescent="0.25">
      <c r="A99" s="54" t="s">
        <v>2</v>
      </c>
      <c r="B99" s="54"/>
      <c r="C99" s="54"/>
      <c r="D99" s="54"/>
      <c r="E99" s="54"/>
      <c r="F99" s="41">
        <f>F98*0.24</f>
        <v>0</v>
      </c>
    </row>
    <row r="100" spans="1:6" ht="21" customHeight="1" x14ac:dyDescent="0.25">
      <c r="A100" s="50" t="s">
        <v>11</v>
      </c>
      <c r="B100" s="50"/>
      <c r="C100" s="50"/>
      <c r="D100" s="50"/>
      <c r="E100" s="50"/>
      <c r="F100" s="42">
        <f>SUM(F98:F99)</f>
        <v>0</v>
      </c>
    </row>
    <row r="101" spans="1:6" x14ac:dyDescent="0.25">
      <c r="A101" s="26"/>
      <c r="B101" s="33"/>
      <c r="C101" s="33"/>
      <c r="D101" s="33"/>
    </row>
    <row r="102" spans="1:6" ht="26.25" customHeight="1" x14ac:dyDescent="0.25">
      <c r="A102" s="65" t="s">
        <v>40</v>
      </c>
      <c r="B102" s="65"/>
      <c r="C102" s="65"/>
      <c r="D102" s="65"/>
      <c r="E102" s="65"/>
      <c r="F102" s="65"/>
    </row>
    <row r="103" spans="1:6" ht="37.5" customHeight="1" x14ac:dyDescent="0.25">
      <c r="A103" s="2" t="s">
        <v>0</v>
      </c>
      <c r="B103" s="3" t="s">
        <v>1</v>
      </c>
      <c r="C103" s="3" t="s">
        <v>4</v>
      </c>
      <c r="D103" s="3" t="s">
        <v>15</v>
      </c>
      <c r="E103" s="2" t="s">
        <v>86</v>
      </c>
      <c r="F103" s="2" t="s">
        <v>87</v>
      </c>
    </row>
    <row r="104" spans="1:6" ht="67.5" customHeight="1" x14ac:dyDescent="0.25">
      <c r="A104" s="13">
        <v>49</v>
      </c>
      <c r="B104" s="11" t="s">
        <v>33</v>
      </c>
      <c r="C104" s="16" t="s">
        <v>3</v>
      </c>
      <c r="D104" s="25">
        <v>500</v>
      </c>
      <c r="E104" s="45">
        <v>0</v>
      </c>
      <c r="F104" s="44">
        <f t="shared" ref="F104:F107" si="7">ROUND((D104*E104),2)</f>
        <v>0</v>
      </c>
    </row>
    <row r="105" spans="1:6" ht="68.25" customHeight="1" x14ac:dyDescent="0.25">
      <c r="A105" s="13">
        <v>50</v>
      </c>
      <c r="B105" s="11" t="s">
        <v>29</v>
      </c>
      <c r="C105" s="16" t="s">
        <v>3</v>
      </c>
      <c r="D105" s="25">
        <v>500</v>
      </c>
      <c r="E105" s="45">
        <v>0</v>
      </c>
      <c r="F105" s="44">
        <f t="shared" si="7"/>
        <v>0</v>
      </c>
    </row>
    <row r="106" spans="1:6" ht="61.5" customHeight="1" x14ac:dyDescent="0.25">
      <c r="A106" s="13">
        <v>51</v>
      </c>
      <c r="B106" s="11" t="s">
        <v>34</v>
      </c>
      <c r="C106" s="16" t="s">
        <v>3</v>
      </c>
      <c r="D106" s="25">
        <v>200</v>
      </c>
      <c r="E106" s="45">
        <v>0</v>
      </c>
      <c r="F106" s="44">
        <f t="shared" si="7"/>
        <v>0</v>
      </c>
    </row>
    <row r="107" spans="1:6" ht="62.25" customHeight="1" x14ac:dyDescent="0.25">
      <c r="A107" s="13">
        <v>52</v>
      </c>
      <c r="B107" s="11" t="s">
        <v>35</v>
      </c>
      <c r="C107" s="13" t="s">
        <v>3</v>
      </c>
      <c r="D107" s="25">
        <v>150</v>
      </c>
      <c r="E107" s="45">
        <v>0</v>
      </c>
      <c r="F107" s="44">
        <f t="shared" si="7"/>
        <v>0</v>
      </c>
    </row>
    <row r="108" spans="1:6" ht="21" customHeight="1" x14ac:dyDescent="0.25">
      <c r="A108" s="50" t="s">
        <v>18</v>
      </c>
      <c r="B108" s="50"/>
      <c r="C108" s="50"/>
      <c r="D108" s="50"/>
      <c r="E108" s="50"/>
      <c r="F108" s="42">
        <f>SUM(F104:F107)</f>
        <v>0</v>
      </c>
    </row>
    <row r="109" spans="1:6" ht="21" customHeight="1" x14ac:dyDescent="0.25">
      <c r="A109" s="54" t="s">
        <v>2</v>
      </c>
      <c r="B109" s="54"/>
      <c r="C109" s="54"/>
      <c r="D109" s="54"/>
      <c r="E109" s="54"/>
      <c r="F109" s="41">
        <f>F108*0.24</f>
        <v>0</v>
      </c>
    </row>
    <row r="110" spans="1:6" ht="21" customHeight="1" x14ac:dyDescent="0.25">
      <c r="A110" s="50" t="s">
        <v>12</v>
      </c>
      <c r="B110" s="50"/>
      <c r="C110" s="50"/>
      <c r="D110" s="50"/>
      <c r="E110" s="50"/>
      <c r="F110" s="42">
        <f>SUM(F108:F109)</f>
        <v>0</v>
      </c>
    </row>
    <row r="111" spans="1:6" x14ac:dyDescent="0.25">
      <c r="A111" s="33"/>
      <c r="B111" s="33"/>
      <c r="C111" s="33"/>
      <c r="D111" s="33"/>
      <c r="F111" s="27"/>
    </row>
    <row r="112" spans="1:6" ht="26.25" customHeight="1" x14ac:dyDescent="0.25">
      <c r="A112" s="65" t="s">
        <v>41</v>
      </c>
      <c r="B112" s="65"/>
      <c r="C112" s="65"/>
      <c r="D112" s="65"/>
      <c r="E112" s="65"/>
      <c r="F112" s="65"/>
    </row>
    <row r="113" spans="1:6" ht="37.5" customHeight="1" x14ac:dyDescent="0.25">
      <c r="A113" s="2" t="s">
        <v>0</v>
      </c>
      <c r="B113" s="2" t="s">
        <v>1</v>
      </c>
      <c r="C113" s="2" t="s">
        <v>4</v>
      </c>
      <c r="D113" s="2" t="s">
        <v>15</v>
      </c>
      <c r="E113" s="2" t="s">
        <v>86</v>
      </c>
      <c r="F113" s="2" t="s">
        <v>87</v>
      </c>
    </row>
    <row r="114" spans="1:6" ht="78.75" customHeight="1" x14ac:dyDescent="0.25">
      <c r="A114" s="4">
        <v>53</v>
      </c>
      <c r="B114" s="28" t="s">
        <v>36</v>
      </c>
      <c r="C114" s="16" t="s">
        <v>3</v>
      </c>
      <c r="D114" s="23">
        <v>1000</v>
      </c>
      <c r="E114" s="45">
        <v>0</v>
      </c>
      <c r="F114" s="43">
        <f t="shared" ref="F114" si="8">ROUND((D114*E114),2)</f>
        <v>0</v>
      </c>
    </row>
    <row r="115" spans="1:6" ht="97.5" customHeight="1" x14ac:dyDescent="0.25">
      <c r="A115" s="4">
        <v>54</v>
      </c>
      <c r="B115" s="28" t="s">
        <v>23</v>
      </c>
      <c r="C115" s="16" t="s">
        <v>3</v>
      </c>
      <c r="D115" s="23">
        <v>1000</v>
      </c>
      <c r="E115" s="45">
        <v>0</v>
      </c>
      <c r="F115" s="43">
        <f>ROUND((D115*E115),2)</f>
        <v>0</v>
      </c>
    </row>
    <row r="116" spans="1:6" ht="21" customHeight="1" x14ac:dyDescent="0.25">
      <c r="A116" s="50" t="s">
        <v>19</v>
      </c>
      <c r="B116" s="50"/>
      <c r="C116" s="50"/>
      <c r="D116" s="50"/>
      <c r="E116" s="50"/>
      <c r="F116" s="40">
        <f>SUM(F114:F115)</f>
        <v>0</v>
      </c>
    </row>
    <row r="117" spans="1:6" ht="21" customHeight="1" x14ac:dyDescent="0.25">
      <c r="A117" s="54" t="s">
        <v>2</v>
      </c>
      <c r="B117" s="54"/>
      <c r="C117" s="54"/>
      <c r="D117" s="54"/>
      <c r="E117" s="54"/>
      <c r="F117" s="39">
        <f>F116*0.24</f>
        <v>0</v>
      </c>
    </row>
    <row r="118" spans="1:6" ht="21" customHeight="1" x14ac:dyDescent="0.25">
      <c r="A118" s="50" t="s">
        <v>13</v>
      </c>
      <c r="B118" s="50"/>
      <c r="C118" s="50"/>
      <c r="D118" s="50"/>
      <c r="E118" s="50"/>
      <c r="F118" s="40">
        <f>SUM(F116:F117)</f>
        <v>0</v>
      </c>
    </row>
    <row r="119" spans="1:6" ht="21" customHeight="1" x14ac:dyDescent="0.25">
      <c r="A119" s="66"/>
      <c r="B119" s="67"/>
      <c r="C119" s="67"/>
      <c r="D119" s="67"/>
      <c r="E119" s="67"/>
      <c r="F119" s="67"/>
    </row>
    <row r="120" spans="1:6" ht="21" customHeight="1" x14ac:dyDescent="0.25">
      <c r="A120" s="50" t="s">
        <v>7</v>
      </c>
      <c r="B120" s="50"/>
      <c r="C120" s="50"/>
      <c r="D120" s="50"/>
      <c r="E120" s="50"/>
      <c r="F120" s="42">
        <f>F89+F98+F108+F116</f>
        <v>0</v>
      </c>
    </row>
    <row r="121" spans="1:6" ht="21" customHeight="1" x14ac:dyDescent="0.25">
      <c r="A121" s="54" t="s">
        <v>5</v>
      </c>
      <c r="B121" s="54"/>
      <c r="C121" s="54"/>
      <c r="D121" s="54"/>
      <c r="E121" s="54"/>
      <c r="F121" s="41">
        <f>F120*0.24</f>
        <v>0</v>
      </c>
    </row>
    <row r="122" spans="1:6" ht="21" customHeight="1" x14ac:dyDescent="0.25">
      <c r="A122" s="50" t="s">
        <v>8</v>
      </c>
      <c r="B122" s="50"/>
      <c r="C122" s="50"/>
      <c r="D122" s="50"/>
      <c r="E122" s="50"/>
      <c r="F122" s="42">
        <f>SUM(F120:F121)</f>
        <v>0</v>
      </c>
    </row>
    <row r="123" spans="1:6" ht="21" customHeight="1" x14ac:dyDescent="0.25">
      <c r="A123" s="35"/>
      <c r="B123" s="36"/>
      <c r="C123" s="35"/>
      <c r="D123" s="35"/>
      <c r="E123" s="35"/>
      <c r="F123" s="27"/>
    </row>
    <row r="125" spans="1:6" x14ac:dyDescent="0.25">
      <c r="A125" s="55" t="s">
        <v>83</v>
      </c>
      <c r="B125" s="56"/>
      <c r="C125" s="56"/>
      <c r="D125" s="56"/>
      <c r="E125" s="57"/>
      <c r="F125" s="49">
        <f>F73+F120</f>
        <v>0</v>
      </c>
    </row>
    <row r="126" spans="1:6" x14ac:dyDescent="0.25">
      <c r="A126" s="58" t="s">
        <v>84</v>
      </c>
      <c r="B126" s="59"/>
      <c r="C126" s="59"/>
      <c r="D126" s="59"/>
      <c r="E126" s="60"/>
      <c r="F126" s="48">
        <f>F74+F121</f>
        <v>0</v>
      </c>
    </row>
    <row r="127" spans="1:6" x14ac:dyDescent="0.25">
      <c r="A127" s="61" t="s">
        <v>85</v>
      </c>
      <c r="B127" s="62"/>
      <c r="C127" s="62"/>
      <c r="D127" s="62"/>
      <c r="E127" s="63"/>
      <c r="F127" s="47">
        <f>SUM(F125:F126)</f>
        <v>0</v>
      </c>
    </row>
    <row r="131" spans="3:6" x14ac:dyDescent="0.25">
      <c r="C131" s="73" t="s">
        <v>92</v>
      </c>
      <c r="D131" s="74"/>
      <c r="E131" s="74"/>
      <c r="F131" s="74"/>
    </row>
    <row r="132" spans="3:6" x14ac:dyDescent="0.25">
      <c r="C132" s="74"/>
      <c r="D132" s="74"/>
      <c r="E132" s="74"/>
      <c r="F132" s="74"/>
    </row>
    <row r="133" spans="3:6" x14ac:dyDescent="0.25">
      <c r="C133" s="74"/>
      <c r="D133" s="74"/>
      <c r="E133" s="74"/>
      <c r="F133" s="74"/>
    </row>
    <row r="134" spans="3:6" x14ac:dyDescent="0.25">
      <c r="C134" s="74"/>
      <c r="D134" s="74"/>
      <c r="E134" s="74"/>
      <c r="F134" s="74"/>
    </row>
    <row r="135" spans="3:6" x14ac:dyDescent="0.25">
      <c r="C135" s="74"/>
      <c r="D135" s="74"/>
      <c r="E135" s="74"/>
      <c r="F135" s="74"/>
    </row>
    <row r="136" spans="3:6" x14ac:dyDescent="0.25">
      <c r="C136" s="74"/>
      <c r="D136" s="74"/>
      <c r="E136" s="74"/>
      <c r="F136" s="74"/>
    </row>
    <row r="137" spans="3:6" x14ac:dyDescent="0.25">
      <c r="C137" s="74"/>
      <c r="D137" s="74"/>
      <c r="E137" s="74"/>
      <c r="F137" s="74"/>
    </row>
    <row r="138" spans="3:6" x14ac:dyDescent="0.25">
      <c r="C138" s="74"/>
      <c r="D138" s="74"/>
      <c r="E138" s="74"/>
      <c r="F138" s="74"/>
    </row>
  </sheetData>
  <mergeCells count="53">
    <mergeCell ref="B1:B3"/>
    <mergeCell ref="C4:E4"/>
    <mergeCell ref="C131:F138"/>
    <mergeCell ref="A89:E89"/>
    <mergeCell ref="A6:F6"/>
    <mergeCell ref="A7:F7"/>
    <mergeCell ref="A22:E22"/>
    <mergeCell ref="A57:E57"/>
    <mergeCell ref="A23:E23"/>
    <mergeCell ref="A24:E24"/>
    <mergeCell ref="A26:F26"/>
    <mergeCell ref="A37:E37"/>
    <mergeCell ref="A38:E38"/>
    <mergeCell ref="A39:E39"/>
    <mergeCell ref="A41:F41"/>
    <mergeCell ref="A48:E48"/>
    <mergeCell ref="A52:F52"/>
    <mergeCell ref="A25:F25"/>
    <mergeCell ref="A58:E58"/>
    <mergeCell ref="A121:E121"/>
    <mergeCell ref="A119:F119"/>
    <mergeCell ref="A93:F93"/>
    <mergeCell ref="A98:E98"/>
    <mergeCell ref="A99:E99"/>
    <mergeCell ref="A100:E100"/>
    <mergeCell ref="A102:F102"/>
    <mergeCell ref="A112:F112"/>
    <mergeCell ref="A116:E116"/>
    <mergeCell ref="A117:E117"/>
    <mergeCell ref="A118:E118"/>
    <mergeCell ref="A120:E120"/>
    <mergeCell ref="A125:E125"/>
    <mergeCell ref="A126:E126"/>
    <mergeCell ref="A127:E127"/>
    <mergeCell ref="A71:E71"/>
    <mergeCell ref="A73:E73"/>
    <mergeCell ref="A74:E74"/>
    <mergeCell ref="A75:E75"/>
    <mergeCell ref="A90:E90"/>
    <mergeCell ref="A91:E91"/>
    <mergeCell ref="A76:F76"/>
    <mergeCell ref="A108:E108"/>
    <mergeCell ref="A78:F78"/>
    <mergeCell ref="A79:F79"/>
    <mergeCell ref="A122:E122"/>
    <mergeCell ref="A109:E109"/>
    <mergeCell ref="A110:E110"/>
    <mergeCell ref="A59:E59"/>
    <mergeCell ref="A61:F61"/>
    <mergeCell ref="A69:E69"/>
    <mergeCell ref="A70:E70"/>
    <mergeCell ref="A49:E49"/>
    <mergeCell ref="A50:E50"/>
  </mergeCells>
  <pageMargins left="0.25" right="0.25" top="0.75" bottom="0.75" header="0.3" footer="0.3"/>
  <pageSetup paperSize="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Φύλλα εργασίας</vt:lpstr>
      </vt:variant>
      <vt:variant>
        <vt:i4>1</vt:i4>
      </vt:variant>
      <vt:variant>
        <vt:lpstr>Γραφήματα</vt:lpstr>
      </vt:variant>
      <vt:variant>
        <vt:i4>1</vt:i4>
      </vt:variant>
    </vt:vector>
  </HeadingPairs>
  <TitlesOfParts>
    <vt:vector size="2" baseType="lpstr">
      <vt:lpstr>Έντυπο Οικ Προσφοράς</vt:lpstr>
      <vt:lpstr>Γράφημα1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2006-10-17T10:06:23Z</dcterms:created>
  <dcterms:modified xsi:type="dcterms:W3CDTF">2026-07-16T08:28:20Z</dcterms:modified>
</cp:coreProperties>
</file>